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95" yWindow="15" windowWidth="17685" windowHeight="7995" tabRatio="680"/>
  </bookViews>
  <sheets>
    <sheet name="Generación Bruta ENE-SEPT_19" sheetId="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AP_01_2011">[1]AP_FACTURADO!$A$2:$J$17</definedName>
    <definedName name="AP_02_2012">[2]AP_FACTURADO!$A$2:$J$18</definedName>
    <definedName name="AP_03_2011">[3]AP_FACTURADO!$A$2:$J$17</definedName>
    <definedName name="AP_03_2012">[4]ap_facturado_3_12!$A$2:$J$18</definedName>
    <definedName name="AP_04_2011">[5]AP_FACTURADO_4_2011!$A$2:$J$18</definedName>
    <definedName name="AP_04_2012">[6]ap_factutado_4_2012!$A$2:$J$18</definedName>
    <definedName name="AP_05_2011">#REF!</definedName>
    <definedName name="AP_05_2012">[7]ap_facturado_5_12!$A$2:$J$18</definedName>
    <definedName name="AP_06_2010">[8]AP_facturado!$A$2:$J$14</definedName>
    <definedName name="AP_06_2011">[9]AP_FACTURADO!$A$2:$J$18</definedName>
    <definedName name="AP_08_2011">[10]AF_FACTURADO!$A$2:$J$18</definedName>
    <definedName name="AP_1_2012">#REF!</definedName>
    <definedName name="AP_10_2011">[11]AP_FACTURADO!$A$1:$J$18</definedName>
    <definedName name="AP_11_2010">[12]AP_FACTURADO!$A$2:$J$16</definedName>
    <definedName name="AP_11_2011">[13]AP_FACTURADO!$A$2:$J$18</definedName>
    <definedName name="AP_12_2011">[14]AP_FACTURADO!$A$2:$J$18</definedName>
    <definedName name="AP_IND">'[15]Res-escli_ind'!$A$2:$L$9</definedName>
    <definedName name="APF_05">[16]AP_FACTURADO!$A$2:$J$15</definedName>
    <definedName name="APFAC_03">'[17]AP-FACTURADO'!$A$6:$N$19</definedName>
    <definedName name="APFAC_04">[18]AP_FACTURADO!$A$2:$J$16</definedName>
    <definedName name="APTOT">'[19]Alum-PublicoTotal'!$A$2:$O$16</definedName>
    <definedName name="aroma1">[20]CODIGOS!$A$2:$C$183</definedName>
    <definedName name="ASI">'[15]Res-escli_ind'!#REF!</definedName>
    <definedName name="_xlnm.Database">[21]julkwsin!$A$1:$AL$2977</definedName>
    <definedName name="BP_02_2012">[2]ResumenCatSist!$A$4:$M$4</definedName>
    <definedName name="BP_03_2012">[4]ResumenCatSis!$A$4:$M$4</definedName>
    <definedName name="BP_04_2011">[5]Resumen!$A$4:$M$4</definedName>
    <definedName name="BP_05_2011">[22]ResumenCatSis!$A$4:$L$4</definedName>
    <definedName name="BP_06_2011">[9]ResCategoriaSistema!$A$4:$M$4</definedName>
    <definedName name="BP_07_2011">[23]ResPorCat_Sist!$A$4:$M$4</definedName>
    <definedName name="BP_08_2011">[10]PorCatSistemas!$A$4:$M$4</definedName>
    <definedName name="BP_1_2012">#REF!</definedName>
    <definedName name="BP_10_2011">[11]CatSistema!$A$4:$M$4</definedName>
    <definedName name="BP_11_2011">[13]CategSistemas!$A$4:$M$4</definedName>
    <definedName name="BP_12_2011">[14]ResumenCatSist!$A$4:$M$4</definedName>
    <definedName name="camargo3">[24]CODIGOS!$A$26:$B$33</definedName>
    <definedName name="categ_aintegrada2">[25]CODIGOS!$A$2:$B$59</definedName>
    <definedName name="categ_elpuente">[26]COD!$A$2:$B$9</definedName>
    <definedName name="categ_tarija">[27]CODIGOS!$A$2:$B$9</definedName>
    <definedName name="categ_trinidad">[28]COD_2!$A$2:$B$10</definedName>
    <definedName name="categ_yacuiba">[29]COD!$A$2:$B$8</definedName>
    <definedName name="categ_yucumo1">[30]CODIGOS!$A$2:$B$9</definedName>
    <definedName name="categaroma">[31]CODIGOS!$A$2:$B$6</definedName>
    <definedName name="categbermejo2">[32]COD!$A$2:$B$11</definedName>
    <definedName name="categcer">[33]Hoja1!$A$1:$B$4</definedName>
    <definedName name="categcessa">#REF!</definedName>
    <definedName name="categcre">[25]CODIGOS!#REF!</definedName>
    <definedName name="categelfec">[34]CODIGOS!$A$10:$B$67</definedName>
    <definedName name="categmoxos">[35]CODIGOS!$A$2:$B$8</definedName>
    <definedName name="categpotosi">[36]codigos!$A$2:$B$7</definedName>
    <definedName name="categpotosi1">[37]codigos!$A$2:$B$8</definedName>
    <definedName name="categsanbartolome">[38]CODIGOS!$A$2:$B$2</definedName>
    <definedName name="categvillazon2">[39]CODIGOS!$A$2:$B$12</definedName>
    <definedName name="catendear">#REF!</definedName>
    <definedName name="catendesb">#REF!</definedName>
    <definedName name="catendesim1">#REF!</definedName>
    <definedName name="catendesim2">#REF!</definedName>
    <definedName name="catendey">#REF!</definedName>
    <definedName name="CATG1">'[19]res cat-sisPOTOSI'!$A$19:$K$31</definedName>
    <definedName name="CATG2">'[19]res cat-sisPOTOSI'!$A$33:$K$40</definedName>
    <definedName name="CATRS">'[19]res cat-sisPOTOSI'!$A$4:$K$17</definedName>
    <definedName name="catsepsav">#REF!</definedName>
    <definedName name="catsetar">#REF!</definedName>
    <definedName name="catsetar1">#REF!</definedName>
    <definedName name="catsetarb">#REF!</definedName>
    <definedName name="catuyuni">#REF!</definedName>
    <definedName name="cessa">#REF!</definedName>
    <definedName name="cessa3">[40]COD!$A$2:$B$26</definedName>
    <definedName name="coduyu">#REF!</definedName>
    <definedName name="comb1">[41]COD!$A$2:$B$6</definedName>
    <definedName name="Cuentas">[42]Hoja1!$C$2:$D$7</definedName>
    <definedName name="delapaz_6">[43]CODIGOS!$A$2:$C$162</definedName>
    <definedName name="delapaz7">[44]CODIGOS!$A$2:$C$185</definedName>
    <definedName name="delapaz8">[45]CODIGOS!$A$2:$C$186</definedName>
    <definedName name="delapaz9">[45]CODIGOS!$A$2:$C$188</definedName>
    <definedName name="DM_02_2012">[2]ResumenCatSist!$A$6:$M$6</definedName>
    <definedName name="DM_03_2012">[4]ResumenCatSis!$A$6:$M$6</definedName>
    <definedName name="DM_04_2011">[5]Resumen!$A$6:$M$6</definedName>
    <definedName name="DM_05_2011">[22]ResumenCatSis!$A$6:$L$6</definedName>
    <definedName name="DM_06_2011">[9]ResCategoriaSistema!$A$6:$M$6</definedName>
    <definedName name="DM_07_2011">[23]ResPorCat_Sist!$A$6:$M$6</definedName>
    <definedName name="DM_08_2011">[10]PorCatSistemas!$A$6:$M$6</definedName>
    <definedName name="DM_1_2012">#REF!</definedName>
    <definedName name="DM_10_2011">[11]CatSistema!$A$6:$M$6</definedName>
    <definedName name="DM_11_2011">[13]CategSistemas!$A$6:$M$6</definedName>
    <definedName name="DM_12_2011">[14]ResumenCatSist!$A$6:$M$6</definedName>
    <definedName name="elfec5">[46]CODIGOS!$A$2:$B$49</definedName>
    <definedName name="elfeosa2">[47]codigos!$A$3:$B$76</definedName>
    <definedName name="elfeosa3">[48]codigos!$A$3:$B$77</definedName>
    <definedName name="ES_04_2011">[5]Resumen!$A$8:$M$8</definedName>
    <definedName name="ES_05_2011">[22]ResumenCatSis!$A$8:$L$8</definedName>
    <definedName name="ES_06_2011">[9]ResCategoriaSistema!$A$8:$M$8</definedName>
    <definedName name="ES_07_2011">[23]ResPorCat_Sist!$A$8:$M$8</definedName>
    <definedName name="ES_08_2011">[10]PorCatSistemas!$A$8:$M$8</definedName>
    <definedName name="ES_1_2012">#REF!</definedName>
    <definedName name="ES_10_2011">[11]CatSistema!$A$8:$M$8</definedName>
    <definedName name="ES_11_2011">[13]CategSistemas!$A$8:$M$8</definedName>
    <definedName name="ES_12_2011">[14]ResumenCatSist!$A$8:$M$8</definedName>
    <definedName name="G1_01_2011">[1]Resumen!$A$10:$M$24</definedName>
    <definedName name="G1_02_2011">[49]ResumenGnral!$A$10:$M$24</definedName>
    <definedName name="G1_02_2012">[2]ResumenCatSist!$A$8:$M$23</definedName>
    <definedName name="G1_03">'[17]res-cat y sist'!$A$13:$M$25</definedName>
    <definedName name="G1_03_2011">[3]PorCatSist!$A$10:$M$24</definedName>
    <definedName name="G1_03_2012">[4]ResumenCatSis!$A$8:$M$23</definedName>
    <definedName name="G1_04">[18]ResumenCatySist!$A$13:$M$25</definedName>
    <definedName name="G1_04_2011">[5]Resumen!$A$10:$M$25</definedName>
    <definedName name="G1_04_2012">[6]ResumenCatSist!$A$8:$M$23</definedName>
    <definedName name="G1_05">[16]ResumenPorCatySist!$A$13:$M$25</definedName>
    <definedName name="G1_05_2011">[22]ResumenCatSis!$A$10:$L$25</definedName>
    <definedName name="G1_05_2012">[7]ResumenGeneral!$A$8:$M$23</definedName>
    <definedName name="G1_06_2010">[8]Resumen!$A$14:$M$26</definedName>
    <definedName name="G1_06_2011">[9]ResCategoriaSistema!$A$10:$M$25</definedName>
    <definedName name="G1_07_2011">[23]ResPorCat_Sist!$A$10:$M$25</definedName>
    <definedName name="G1_08_2011">[10]PorCatSistemas!$A$10:$M$25</definedName>
    <definedName name="G1_1_2012">#REF!</definedName>
    <definedName name="G1_10_2011">[11]CatSistema!$A$10:$M$25</definedName>
    <definedName name="G1_11_2011">[13]CategSistemas!$A$10:$M$25</definedName>
    <definedName name="G1_12_2010">[50]Resumen!$A$9:$M$23</definedName>
    <definedName name="G1_12_2011">[14]ResumenCatSist!$A$10:$M$25</definedName>
    <definedName name="G2_01_2011">[1]Resumen!$A$26:$M$34</definedName>
    <definedName name="G2_02_2011">[49]ResumenGnral!$A$26:$M$34</definedName>
    <definedName name="G2_02_2012">[2]ResumenCatSist!$A$25:$M$34</definedName>
    <definedName name="G2_03">'[17]res-cat y sist'!$A$27:$M$34</definedName>
    <definedName name="G2_03_2011">[3]PorCatSist!$A$26:$M$34</definedName>
    <definedName name="G2_03_2012">[4]ResumenCatSis!$A$25:$M$34</definedName>
    <definedName name="G2_04">[18]ResumenCatySist!$A$27:$M$34</definedName>
    <definedName name="G2_04_2011">[5]Resumen!$A$27:$M$35</definedName>
    <definedName name="G2_04_2012">[6]ResumenCatSist!$A$25:$M$34</definedName>
    <definedName name="G2_05">[16]ResumenPorCatySist!$A$27:$M$34</definedName>
    <definedName name="G2_05_2011">[22]ResumenCatSis!$A$27:$L$35</definedName>
    <definedName name="G2_05_2012">[7]ResumenGeneral!$A$25:$M$34</definedName>
    <definedName name="G2_06_2010">[8]Resumen!$A$28:$M$36</definedName>
    <definedName name="G2_06_2011">[9]ResCategoriaSistema!$A$27:$M$35</definedName>
    <definedName name="G2_07_2011">[23]ResPorCat_Sist!$A$27:$M$35</definedName>
    <definedName name="G2_08_2011">[10]PorCatSistemas!$A$27:$M$36</definedName>
    <definedName name="G2_1_2012">#REF!</definedName>
    <definedName name="G2_10_2011">[11]CatSistema!$A$27:$M$36</definedName>
    <definedName name="G2_11_2011">[13]CategSistemas!$A$27:$M$36</definedName>
    <definedName name="G2_12_2010">[50]Resumen!$A$25:$M$33</definedName>
    <definedName name="G2_12_2011">[14]ResumenCatSist!$A$27:$M$36</definedName>
    <definedName name="GN_02_2012">[2]ResumenCatSist!$A$36:$M$36</definedName>
    <definedName name="GN_03_2012">[4]ResumenCatSis!$A$36:$M$36</definedName>
    <definedName name="GN_04_2011">[5]Resumen!$A$37:$M$37</definedName>
    <definedName name="GN_05_2011">[22]ResumenCatSis!$A$37:$L$37</definedName>
    <definedName name="GN_06_2011">[9]ResCategoriaSistema!$A$37:$M$37</definedName>
    <definedName name="GN_07_2011">[23]ResPorCat_Sist!$A$37:$M$37</definedName>
    <definedName name="GN_08_2011">[10]PorCatSistemas!$A$38:$M$38</definedName>
    <definedName name="GN_1_2012">#REF!</definedName>
    <definedName name="GN_10_2011">[11]CatSistema!$A$38:$M$38</definedName>
    <definedName name="GN_11_2011">[13]CategSistemas!$A$38:$M$38</definedName>
    <definedName name="GN_12_2011">[14]ResumenCatSist!$A$38:$M$38</definedName>
    <definedName name="he">#REF!</definedName>
    <definedName name="IN_02_2012">[2]ResumenCatSist!$A$38:$M$38</definedName>
    <definedName name="IN_03_2012">[4]ResumenCatSis!$A$38:$M$38</definedName>
    <definedName name="IN_04_2011">[5]Resumen!$A$39:$M$39</definedName>
    <definedName name="IN_05_2011">[22]ResumenCatSis!$A$39:$L$39</definedName>
    <definedName name="IN_06_2011">[9]ResCategoriaSistema!$A$39:$M$39</definedName>
    <definedName name="IN_07_2011">[23]ResPorCat_Sist!$A$39:$M$39</definedName>
    <definedName name="IN_08_2011">[10]PorCatSistemas!$A$40:$M$40</definedName>
    <definedName name="IN_1_2012">#REF!</definedName>
    <definedName name="IN_10_2011">[11]CatSistema!$A$40:$M$40</definedName>
    <definedName name="IN_11_2011">[13]CategSistemas!$A$40:$M$40</definedName>
    <definedName name="IN_12_2011">[14]ResumenCatSist!$A$40:$M$40</definedName>
    <definedName name="IND">[19]IND!$A$2:$W$194</definedName>
    <definedName name="IND_01_2011">[1]escli_ind_1_2011!$A$229:$K$237</definedName>
    <definedName name="IND_02_2011">[49]ESCLI_IND_2_11!$A$235:$K$243</definedName>
    <definedName name="IND_02_2012">[2]FC_ESCLI_IND_2_12!$A$257:$K$264</definedName>
    <definedName name="IND_03">[17]fc_escli_ind_3_10!$A$2:$W$189</definedName>
    <definedName name="IND_03_2011">[3]AP_ESCLI_IND_03_11_!$A$235:$K$243</definedName>
    <definedName name="IND_03_2012">[4]fc_escli_ind_3_12!$A$260:$K$267</definedName>
    <definedName name="IND_04">'[18]DBF - Industriales-04-10'!$F$213:$P$219</definedName>
    <definedName name="IND_04_2011">[5]FC_ESCLI_IND_4_2011!$A$238:$K$246</definedName>
    <definedName name="IND_04_2012">[6]fc_esli_ind_4_2012!$A$264:$K$271</definedName>
    <definedName name="ind_05">[16]ESCLI_IND_05_10!$A$2:$W$205</definedName>
    <definedName name="IND_05_10">[51]ESCLI_IND_05_10!$A$2:$W$205</definedName>
    <definedName name="IND_05_2011">[22]ESCLI_IND_05_11!$A$242:$K$249</definedName>
    <definedName name="IND_05_2012">[7]EscliInd_5_12!$A$271:$K$278</definedName>
    <definedName name="IND_05_OK">'[16]DBF - Industriales-05-10'!$F$212:$P$218</definedName>
    <definedName name="IND_06_2011">[9]ESCLI_IND_6_2011!$A$246:$K$253</definedName>
    <definedName name="IND_07_2011">[23]ECLI_IND_7_2011!$A$249:$K$256</definedName>
    <definedName name="IND_08_2011">[10]FC_ESCLI_IND_8_2011!$A$254:$K$261</definedName>
    <definedName name="IND_1_2012">#REF!</definedName>
    <definedName name="IND_10_2010">[52]FC_ESCL_IND_10_10!$A$223:$K$232</definedName>
    <definedName name="IND_10_2011">[11]ESCLIIND_10_11!$A$253:$K$260</definedName>
    <definedName name="IND_11_2011">[13]Escli_ind_11_11!$A$251:$K$258</definedName>
    <definedName name="IND_12_2010">[53]escli_ind_12_2010!$A$231:$K$240</definedName>
    <definedName name="IND_12_2011">[14]ES_CLI_IND_12_11!$A$257:$K$264</definedName>
    <definedName name="IND_GN">[54]esclifac_ind_abril_2010!$A$2:$W$197</definedName>
    <definedName name="IND1_01_2011">[1]escli_ind_1_2011!$A$241:$K$246</definedName>
    <definedName name="IND1_02_2011">[49]ESCLI_IND_2_11!$A$246:$K$252</definedName>
    <definedName name="IND1_02_2012">[2]FC_ESCLI_IND_2_12!$A$268:$K$273</definedName>
    <definedName name="IND1_03_2011">[3]AP_ESCLI_IND_03_11_!$A$246:$K$252</definedName>
    <definedName name="IND1_03_2012">[4]fc_escli_ind_3_12!$A$271:$K$276</definedName>
    <definedName name="IND1_04_2011">[5]FC_ESCLI_IND_4_2011!$A$249:$K$255</definedName>
    <definedName name="IND1_05_2011">[22]ESCLI_IND_05_11!$A$253:$K$258</definedName>
    <definedName name="IND1_06_2010">[8]ESCLI_IND_6_2010!$A$215:$K$222</definedName>
    <definedName name="IND1_06_2011">[9]ESCLI_IND_6_2011!$A$257:$K$262</definedName>
    <definedName name="IND1_07_2011">[23]ECLI_IND_7_2011!$A$260:$K$265</definedName>
    <definedName name="IND1_08_2011">[10]FC_ESCLI_IND_8_2011!$A$265:$K$270</definedName>
    <definedName name="IND1_1_2012">#REF!</definedName>
    <definedName name="IND1_10_2011">[11]ESCLIIND_10_11!$A$264:$K$269</definedName>
    <definedName name="IND1_11_2011">[13]Escli_ind_11_11!$A$262:$K$268</definedName>
    <definedName name="IND1_12_2010">[50]escli_ind_12_2010!$A$243:$K$249</definedName>
    <definedName name="IND1_12_2011">[14]ES_CLI_IND_12_11!$A$268:$K$274</definedName>
    <definedName name="IND2_01_2011">[1]escli_ind_1_2011!$A$250:$K$250</definedName>
    <definedName name="IND2_02_2011">[49]ESCLI_IND_2_11!$A$255:$K$255</definedName>
    <definedName name="IND2_02_2012">[2]FC_ESCLI_IND_2_12!$A$276:$K$276</definedName>
    <definedName name="IND2_03_2011">[3]AP_ESCLI_IND_03_11_!$A$255:$K$255</definedName>
    <definedName name="IND2_03_2012">[4]fc_escli_ind_3_12!$A$279:$K$279</definedName>
    <definedName name="IND2_04_2011">[5]FC_ESCLI_IND_4_2011!$A$258:$K$258</definedName>
    <definedName name="IND2_05_2011">[22]ESCLI_IND_05_11!$A$262:$K$262</definedName>
    <definedName name="IND2_06_2010">[8]ESCLI_IND_6_2010!$A$226:$K$231</definedName>
    <definedName name="IND2_06_2011">[9]ESCLI_IND_6_2011!$A$266:$K$266</definedName>
    <definedName name="IND2_07_2011">[23]ECLI_IND_7_2011!$A$269:$K$269</definedName>
    <definedName name="IND2_08_2011">[10]FC_ESCLI_IND_8_2011!$A$274:$K$274</definedName>
    <definedName name="ind2_09_2010">[55]ESCLIFAC_IND09_2010!$A$238:$J$238</definedName>
    <definedName name="IND2_1_2012">#REF!</definedName>
    <definedName name="IND2_10_2010">[52]FC_ESCL_IND_10_10!$A$244:$K$244</definedName>
    <definedName name="IND2_10_2011">[11]ESCLIIND_10_11!$A$273:$K$273</definedName>
    <definedName name="IND2_11_2010">[56]escli_ind_11_10!$A$247:$K$247</definedName>
    <definedName name="IND2_11_2011">[13]Escli_ind_11_11!$A$271:$K$271</definedName>
    <definedName name="IND2_12_2010">[50]escli_ind_12_2010!$A$252:$K$252</definedName>
    <definedName name="IND2_12_2011">[14]ES_CLI_IND_12_11!$A$277:$K$277</definedName>
    <definedName name="INDES">'[19]IND-ACTIVOS'!$D$200:$Q$206</definedName>
    <definedName name="IVA">[57]MAYO!$B$2</definedName>
    <definedName name="mes">[41]COD!$E$2:$F$13</definedName>
    <definedName name="moxos2">[35]CODIGOS!$A$2:$B$21</definedName>
    <definedName name="nodoendear">#REF!</definedName>
    <definedName name="res_03">'[17]res-cat y sist'!$A$40:$M$53</definedName>
    <definedName name="RES_IND">'[17]DBF - Industriales-03-10'!$G$195:$Q$201</definedName>
    <definedName name="reyes5">[58]CODIGOS!$A$2:$B$15</definedName>
    <definedName name="RS_01_2011">[1]Resumen!$A$40:$M$54</definedName>
    <definedName name="RS_02_2011">[49]ResumenGnral!$A$40:$M$54</definedName>
    <definedName name="RS_02_2012">[2]ResumenCatSist!$A$40:$M$55</definedName>
    <definedName name="RS_03_2011">[3]PorCatSist!$A$40:$M$54</definedName>
    <definedName name="RS_03_2012">[4]ResumenCatSis!$A$40:$M$55</definedName>
    <definedName name="RS_04">[18]ResumenCatySist!$A$40:$M$53</definedName>
    <definedName name="RS_04_2011">[5]Resumen!$A$41:$M$56</definedName>
    <definedName name="RS_04_2012">[6]ResumenCatSist!$A$40:$M$55</definedName>
    <definedName name="RS_05">[16]ResumenPorCatySist!$A$40:$M$53</definedName>
    <definedName name="RS_05_2011">[22]ResumenCatSis!$A$41:$L$56</definedName>
    <definedName name="RS_05_2012">[7]ResumenGeneral!$A$40:$M$55</definedName>
    <definedName name="RS_06_2010">[8]Resumen!$A$42:$M$55</definedName>
    <definedName name="RS_06_2011">[9]ResCategoriaSistema!$A$41:$M$56</definedName>
    <definedName name="RS_07_2011">[23]ResPorCat_Sist!$A$41:$M$56</definedName>
    <definedName name="RS_08_2011">[10]PorCatSistemas!$A$42:$M$57</definedName>
    <definedName name="RS_1_2012">#REF!</definedName>
    <definedName name="RS_10_2011">[11]CatSistema!$A$42:$M$57</definedName>
    <definedName name="RS_11_2011">[13]CategSistemas!$A$42:$M$57</definedName>
    <definedName name="RS_12_2010">[50]Resumen!$A$39:$M$54</definedName>
    <definedName name="RS_12_2011">[14]ResumenCatSist!$A$42:$M$57</definedName>
    <definedName name="rurre2">[59]CODIGOS!$A$2:$B$16</definedName>
    <definedName name="RUTAS">[9]RUTAS!$A$2:$B$14</definedName>
    <definedName name="RUTAS_07">[60]RUTAS!$A$1:$B$13</definedName>
    <definedName name="RUTAS_08_10">[61]RUTAS!$A$2:$B$13</definedName>
    <definedName name="RUTAS_09_10">[62]RUTAS!$A$2:$B$14</definedName>
    <definedName name="RUTAS_1_2011">[63]RUTAS!$A$2:$B$14</definedName>
    <definedName name="RUTAS_10_10">[64]RUTAS!$A$2:$B$14</definedName>
    <definedName name="RUTAS_11_10">[65]RUTAS!$A$2:$B$14</definedName>
    <definedName name="RUTAS_2_2011">[49]RUTAS!$A$2:$B$14</definedName>
    <definedName name="RUTAS_IND">#REF!</definedName>
    <definedName name="san_borja2">[66]CODIGOS!$A$2:$B$9</definedName>
    <definedName name="sanborja">#REF!</definedName>
    <definedName name="santarosa">[67]CODIGOS!$A$2:$B$13</definedName>
    <definedName name="SIS">#REF!</definedName>
    <definedName name="sur_2">[68]CODIGOS!$C$33:$D$37</definedName>
    <definedName name="TCambio">[69]ALQUILERES!$V$6</definedName>
    <definedName name="tcambio_">[70]ALQUILERES!$V$6</definedName>
    <definedName name="trinidad">#REF!</definedName>
    <definedName name="trinidad2">#REF!</definedName>
    <definedName name="trinidad3">[71]CODIGOS!$A$2:$B$12</definedName>
    <definedName name="trinidad4">[72]CODIGOS!$A$2:$B$15</definedName>
    <definedName name="uyuni1">[73]COD!$A$2:$B$22</definedName>
    <definedName name="uyuni2">[74]COD!$A$2:$B$39</definedName>
    <definedName name="villamontes">[75]COD!$A$2:$B$9</definedName>
    <definedName name="yacuma">[76]CODIGOS!$A$2:$B$6</definedName>
    <definedName name="yucumo">#REF!</definedName>
  </definedNames>
  <calcPr calcId="145621"/>
</workbook>
</file>

<file path=xl/calcChain.xml><?xml version="1.0" encoding="utf-8"?>
<calcChain xmlns="http://schemas.openxmlformats.org/spreadsheetml/2006/main">
  <c r="Q22" i="9" l="1"/>
  <c r="Q21" i="9"/>
  <c r="Q35" i="9" l="1"/>
  <c r="Q25" i="9"/>
  <c r="Q24" i="9"/>
  <c r="Q23" i="9"/>
  <c r="R26" i="9"/>
  <c r="R27" i="9"/>
  <c r="R28" i="9"/>
  <c r="R29" i="9"/>
  <c r="R30" i="9"/>
  <c r="R31" i="9"/>
  <c r="Q26" i="9"/>
  <c r="R33" i="9"/>
  <c r="R34" i="9"/>
  <c r="R35" i="9"/>
  <c r="Q34" i="9"/>
  <c r="Q33" i="9"/>
  <c r="Q32" i="9"/>
  <c r="Q29" i="9"/>
  <c r="Q31" i="9"/>
  <c r="Q30" i="9"/>
  <c r="Q28" i="9"/>
  <c r="Q27" i="9"/>
  <c r="R32" i="9" l="1"/>
  <c r="R8" i="9"/>
  <c r="F75" i="9"/>
  <c r="R7" i="9"/>
  <c r="R6" i="9"/>
  <c r="R5" i="9"/>
  <c r="R4" i="9"/>
  <c r="L75" i="9"/>
  <c r="G75" i="9"/>
  <c r="H75" i="9"/>
  <c r="I75" i="9"/>
  <c r="J75" i="9"/>
  <c r="K75" i="9"/>
  <c r="M75" i="9"/>
  <c r="N75" i="9"/>
  <c r="R25" i="9" l="1"/>
  <c r="R24" i="9"/>
  <c r="R23" i="9"/>
  <c r="R21" i="9"/>
  <c r="R22" i="9"/>
  <c r="Q5" i="9" l="1"/>
  <c r="Q4" i="9"/>
  <c r="Q6" i="9" l="1"/>
  <c r="Q7" i="9"/>
</calcChain>
</file>

<file path=xl/sharedStrings.xml><?xml version="1.0" encoding="utf-8"?>
<sst xmlns="http://schemas.openxmlformats.org/spreadsheetml/2006/main" count="158" uniqueCount="98">
  <si>
    <t>Otros</t>
  </si>
  <si>
    <t>Empresa</t>
  </si>
  <si>
    <t>Tipo de Generación</t>
  </si>
  <si>
    <t>Central</t>
  </si>
  <si>
    <t>EÓLICA</t>
  </si>
  <si>
    <t>ENDE CORANI S.A.</t>
  </si>
  <si>
    <t>QOLLPANA</t>
  </si>
  <si>
    <t>HIDROELÉCTRICA</t>
  </si>
  <si>
    <t>COBEE</t>
  </si>
  <si>
    <t>ANGOSTURA</t>
  </si>
  <si>
    <t>BOTIJLACA</t>
  </si>
  <si>
    <t>CAHUA</t>
  </si>
  <si>
    <t>CARABUCO</t>
  </si>
  <si>
    <t>CHOQUETANGA</t>
  </si>
  <si>
    <t>CHURURAQUI</t>
  </si>
  <si>
    <t>CUTICUCHO</t>
  </si>
  <si>
    <t>HARCA</t>
  </si>
  <si>
    <t>HUAJI</t>
  </si>
  <si>
    <t>MIGUILLA</t>
  </si>
  <si>
    <t>SAINANI</t>
  </si>
  <si>
    <t>SANTA ROSA</t>
  </si>
  <si>
    <t>TIQUIMANI</t>
  </si>
  <si>
    <t>ZONGO</t>
  </si>
  <si>
    <t>ENDE</t>
  </si>
  <si>
    <t>MISICUNI</t>
  </si>
  <si>
    <t>CORANI</t>
  </si>
  <si>
    <t>SANTA ISABEL</t>
  </si>
  <si>
    <t>ENDE GUARACACHI S.A.</t>
  </si>
  <si>
    <t>SAN JACINTO</t>
  </si>
  <si>
    <t>KILPANI</t>
  </si>
  <si>
    <t>LANDARA</t>
  </si>
  <si>
    <t>PUNUTUMA</t>
  </si>
  <si>
    <t>HB</t>
  </si>
  <si>
    <t>CHOJLLA</t>
  </si>
  <si>
    <t>YANACACHI</t>
  </si>
  <si>
    <t>SDB</t>
  </si>
  <si>
    <t>QUEHATA</t>
  </si>
  <si>
    <t>SYNERGIA S.A.</t>
  </si>
  <si>
    <t>KANATA</t>
  </si>
  <si>
    <t>SOLAR</t>
  </si>
  <si>
    <t>UYUNI</t>
  </si>
  <si>
    <t>TERMOELÉCTRICA</t>
  </si>
  <si>
    <t>CECBB</t>
  </si>
  <si>
    <t>BULO BULO</t>
  </si>
  <si>
    <t>KENKO</t>
  </si>
  <si>
    <t>MOXOS</t>
  </si>
  <si>
    <t>ENDE ANDINA S.A.M.</t>
  </si>
  <si>
    <t>DEL SUR</t>
  </si>
  <si>
    <t>ENTRE RIOS</t>
  </si>
  <si>
    <t>WARNES</t>
  </si>
  <si>
    <t>ARANJUEZ</t>
  </si>
  <si>
    <t>GUARACACHI</t>
  </si>
  <si>
    <t>KARACHIPAMPA</t>
  </si>
  <si>
    <t>SANTA CRUZ</t>
  </si>
  <si>
    <t>ENDE VALLE HERMOSO S.A.</t>
  </si>
  <si>
    <t>CARRASCO</t>
  </si>
  <si>
    <t>EL ALTO</t>
  </si>
  <si>
    <t>VALLE HERMOSO</t>
  </si>
  <si>
    <t>GBE</t>
  </si>
  <si>
    <t>IAG</t>
  </si>
  <si>
    <t xml:space="preserve">TOTAL: </t>
  </si>
  <si>
    <t>BIOMASA</t>
  </si>
  <si>
    <t>GUABIRÁ</t>
  </si>
  <si>
    <t>YUNCHARÁ</t>
  </si>
  <si>
    <t>SEP</t>
  </si>
  <si>
    <t>SYNERGIA  S.A.</t>
  </si>
  <si>
    <t>ENERO-2019</t>
  </si>
  <si>
    <t>FEBRERO-2019</t>
  </si>
  <si>
    <t>MARZO-2019</t>
  </si>
  <si>
    <t>UNA01</t>
  </si>
  <si>
    <t>SBU01</t>
  </si>
  <si>
    <t>UNAGRO</t>
  </si>
  <si>
    <t>EASBA</t>
  </si>
  <si>
    <t>Cochabamba</t>
  </si>
  <si>
    <t>La Paz</t>
  </si>
  <si>
    <t>Departamento</t>
  </si>
  <si>
    <t>Tarija</t>
  </si>
  <si>
    <t>Potosí</t>
  </si>
  <si>
    <t>Potosi</t>
  </si>
  <si>
    <t>Santa Cruz</t>
  </si>
  <si>
    <t>Beni</t>
  </si>
  <si>
    <t>Chuquisaca</t>
  </si>
  <si>
    <t>ABRIL-2019</t>
  </si>
  <si>
    <t>MAYO-2019</t>
  </si>
  <si>
    <t>MWh</t>
  </si>
  <si>
    <t>GWh</t>
  </si>
  <si>
    <t>Junio-2019</t>
  </si>
  <si>
    <t>Julio-2019</t>
  </si>
  <si>
    <t>Agosto-2019</t>
  </si>
  <si>
    <t>Septiemebre-2019</t>
  </si>
  <si>
    <t>RIOELEC</t>
  </si>
  <si>
    <t>Oruro</t>
  </si>
  <si>
    <t>ORURO</t>
  </si>
  <si>
    <t>SAN JOSÉ I</t>
  </si>
  <si>
    <t>SAN JOSÉ II</t>
  </si>
  <si>
    <t>AGUAÍ</t>
  </si>
  <si>
    <t>AGU01</t>
  </si>
  <si>
    <t>GENERACIÓN BRUTA EN EL SIN (MWh)  - ENE-SEPT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</si>
</sst>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."/>
    <numFmt numFmtId="166" formatCode="_-* #,##0.00\ [$€]_-;\-* #,##0.00\ [$€]_-;_-* &quot;-&quot;??\ [$€]_-;_-@_-"/>
    <numFmt numFmtId="167" formatCode="_-[$€-2]* #,##0.00_-;\-[$€-2]* #,##0.00_-;_-[$€-2]* &quot;-&quot;??_-"/>
    <numFmt numFmtId="168" formatCode="#,#00"/>
    <numFmt numFmtId="169" formatCode="#.##000"/>
    <numFmt numFmtId="170" formatCode="dd\-mm\-yy"/>
    <numFmt numFmtId="171" formatCode="_ [$€]&quot; &quot;* #,##0.00_ ;_ [$€]&quot; &quot;* \-#,##0.00_ ;_ [$€]&quot; &quot;* &quot;-&quot;??_ ;_ @_ "/>
    <numFmt numFmtId="172" formatCode="_-* #,##0.000\ _p_t_a_-;\-* #,##0.000\ _p_t_a_-;_-* &quot;-&quot;??\ _p_t_a_-;_-@_-"/>
    <numFmt numFmtId="173" formatCode="\$#,#00"/>
    <numFmt numFmtId="174" formatCode="_(* #,##0.00_);_(* \(#,##0.00\);_(* &quot;-&quot;_);_(@_)"/>
    <numFmt numFmtId="175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b/>
      <sz val="1"/>
      <color indexed="16"/>
      <name val="Courier"/>
      <family val="3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/>
      </bottom>
      <diagonal/>
    </border>
  </borders>
  <cellStyleXfs count="108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1" fillId="0" borderId="0">
      <protection locked="0"/>
    </xf>
    <xf numFmtId="0" fontId="12" fillId="0" borderId="0">
      <protection locked="0"/>
    </xf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8" fontId="12" fillId="0" borderId="0">
      <protection locked="0"/>
    </xf>
    <xf numFmtId="169" fontId="12" fillId="0" borderId="0">
      <protection locked="0"/>
    </xf>
    <xf numFmtId="165" fontId="11" fillId="0" borderId="0">
      <protection locked="0"/>
    </xf>
    <xf numFmtId="165" fontId="17" fillId="0" borderId="0">
      <protection locked="0"/>
    </xf>
    <xf numFmtId="165" fontId="17" fillId="0" borderId="0">
      <protection locked="0"/>
    </xf>
    <xf numFmtId="0" fontId="18" fillId="3" borderId="0" applyNumberFormat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2" fillId="0" borderId="0">
      <protection locked="0"/>
    </xf>
    <xf numFmtId="0" fontId="19" fillId="22" borderId="0" applyNumberFormat="0" applyBorder="0" applyAlignment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20" fillId="0" borderId="0" applyFill="0" applyProtection="0"/>
    <xf numFmtId="0" fontId="4" fillId="23" borderId="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1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16" borderId="5" applyNumberFormat="0" applyAlignment="0" applyProtection="0"/>
    <xf numFmtId="0" fontId="13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9">
      <protection locked="0"/>
    </xf>
    <xf numFmtId="0" fontId="12" fillId="0" borderId="9">
      <protection locked="0"/>
    </xf>
    <xf numFmtId="0" fontId="20" fillId="0" borderId="0" applyFill="0" applyProtection="0"/>
    <xf numFmtId="0" fontId="20" fillId="0" borderId="0" applyFill="0" applyProtection="0"/>
    <xf numFmtId="43" fontId="30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  <xf numFmtId="0" fontId="31" fillId="0" borderId="0"/>
    <xf numFmtId="0" fontId="32" fillId="0" borderId="0" applyFill="0" applyProtection="0"/>
  </cellStyleXfs>
  <cellXfs count="46">
    <xf numFmtId="0" fontId="0" fillId="0" borderId="0" xfId="0"/>
    <xf numFmtId="0" fontId="0" fillId="0" borderId="0" xfId="0" applyFont="1" applyFill="1" applyBorder="1"/>
    <xf numFmtId="4" fontId="3" fillId="25" borderId="10" xfId="0" applyNumberFormat="1" applyFont="1" applyFill="1" applyBorder="1"/>
    <xf numFmtId="4" fontId="0" fillId="0" borderId="0" xfId="0" applyNumberFormat="1" applyFont="1" applyFill="1" applyBorder="1"/>
    <xf numFmtId="4" fontId="0" fillId="26" borderId="11" xfId="0" applyNumberFormat="1" applyFont="1" applyFill="1" applyBorder="1"/>
    <xf numFmtId="4" fontId="27" fillId="26" borderId="11" xfId="0" applyNumberFormat="1" applyFont="1" applyFill="1" applyBorder="1"/>
    <xf numFmtId="4" fontId="3" fillId="26" borderId="11" xfId="0" applyNumberFormat="1" applyFont="1" applyFill="1" applyBorder="1"/>
    <xf numFmtId="4" fontId="28" fillId="26" borderId="11" xfId="0" applyNumberFormat="1" applyFont="1" applyFill="1" applyBorder="1"/>
    <xf numFmtId="0" fontId="28" fillId="0" borderId="0" xfId="0" applyFont="1" applyFill="1" applyBorder="1"/>
    <xf numFmtId="4" fontId="0" fillId="26" borderId="0" xfId="0" applyNumberFormat="1" applyFont="1" applyFill="1" applyBorder="1"/>
    <xf numFmtId="4" fontId="3" fillId="25" borderId="10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right"/>
    </xf>
    <xf numFmtId="4" fontId="3" fillId="25" borderId="10" xfId="0" applyNumberFormat="1" applyFont="1" applyFill="1" applyBorder="1" applyAlignment="1"/>
    <xf numFmtId="4" fontId="2" fillId="24" borderId="0" xfId="0" applyNumberFormat="1" applyFont="1" applyFill="1" applyBorder="1" applyAlignment="1">
      <alignment vertical="center"/>
    </xf>
    <xf numFmtId="4" fontId="2" fillId="24" borderId="12" xfId="0" applyNumberFormat="1" applyFont="1" applyFill="1" applyBorder="1" applyAlignment="1">
      <alignment vertical="center"/>
    </xf>
    <xf numFmtId="0" fontId="27" fillId="0" borderId="0" xfId="0" applyFont="1" applyFill="1" applyBorder="1"/>
    <xf numFmtId="4" fontId="28" fillId="0" borderId="0" xfId="0" applyNumberFormat="1" applyFont="1" applyFill="1" applyBorder="1"/>
    <xf numFmtId="4" fontId="27" fillId="0" borderId="0" xfId="0" applyNumberFormat="1" applyFont="1" applyFill="1" applyBorder="1"/>
    <xf numFmtId="4" fontId="28" fillId="24" borderId="0" xfId="0" applyNumberFormat="1" applyFont="1" applyFill="1" applyBorder="1" applyAlignment="1">
      <alignment vertical="center"/>
    </xf>
    <xf numFmtId="4" fontId="28" fillId="24" borderId="12" xfId="0" applyNumberFormat="1" applyFont="1" applyFill="1" applyBorder="1" applyAlignment="1">
      <alignment vertical="center"/>
    </xf>
    <xf numFmtId="4" fontId="28" fillId="25" borderId="1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9" fillId="0" borderId="0" xfId="0" applyFont="1" applyFill="1" applyBorder="1"/>
    <xf numFmtId="174" fontId="0" fillId="26" borderId="11" xfId="0" applyNumberFormat="1" applyFont="1" applyFill="1" applyBorder="1"/>
    <xf numFmtId="49" fontId="3" fillId="25" borderId="10" xfId="0" applyNumberFormat="1" applyFont="1" applyFill="1" applyBorder="1" applyAlignment="1">
      <alignment horizontal="center"/>
    </xf>
    <xf numFmtId="41" fontId="0" fillId="26" borderId="11" xfId="0" applyNumberFormat="1" applyFont="1" applyFill="1" applyBorder="1"/>
    <xf numFmtId="41" fontId="0" fillId="26" borderId="0" xfId="0" applyNumberFormat="1" applyFont="1" applyFill="1" applyBorder="1"/>
    <xf numFmtId="41" fontId="27" fillId="26" borderId="11" xfId="0" applyNumberFormat="1" applyFont="1" applyFill="1" applyBorder="1"/>
    <xf numFmtId="4" fontId="3" fillId="26" borderId="0" xfId="0" applyNumberFormat="1" applyFont="1" applyFill="1" applyBorder="1"/>
    <xf numFmtId="164" fontId="27" fillId="0" borderId="0" xfId="105" applyFont="1" applyFill="1" applyBorder="1"/>
    <xf numFmtId="4" fontId="27" fillId="26" borderId="0" xfId="0" applyNumberFormat="1" applyFont="1" applyFill="1" applyBorder="1"/>
    <xf numFmtId="0" fontId="27" fillId="0" borderId="0" xfId="0" applyFont="1"/>
    <xf numFmtId="2" fontId="27" fillId="0" borderId="0" xfId="0" applyNumberFormat="1" applyFont="1" applyFill="1" applyBorder="1"/>
    <xf numFmtId="41" fontId="27" fillId="0" borderId="0" xfId="0" applyNumberFormat="1" applyFont="1" applyFill="1" applyBorder="1"/>
    <xf numFmtId="41" fontId="28" fillId="26" borderId="11" xfId="0" applyNumberFormat="1" applyFont="1" applyFill="1" applyBorder="1"/>
    <xf numFmtId="43" fontId="0" fillId="0" borderId="0" xfId="0" applyNumberFormat="1" applyFont="1" applyFill="1" applyBorder="1"/>
    <xf numFmtId="4" fontId="0" fillId="25" borderId="10" xfId="0" applyNumberFormat="1" applyFont="1" applyFill="1" applyBorder="1"/>
    <xf numFmtId="41" fontId="27" fillId="0" borderId="0" xfId="0" applyNumberFormat="1" applyFont="1"/>
    <xf numFmtId="4" fontId="29" fillId="0" borderId="0" xfId="0" applyNumberFormat="1" applyFont="1" applyFill="1" applyBorder="1"/>
    <xf numFmtId="4" fontId="2" fillId="0" borderId="0" xfId="0" applyNumberFormat="1" applyFont="1" applyFill="1" applyBorder="1"/>
    <xf numFmtId="0" fontId="2" fillId="0" borderId="0" xfId="0" applyFont="1" applyFill="1" applyBorder="1"/>
    <xf numFmtId="2" fontId="29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41" fontId="29" fillId="0" borderId="0" xfId="0" applyNumberFormat="1" applyFont="1" applyFill="1" applyBorder="1"/>
    <xf numFmtId="174" fontId="29" fillId="0" borderId="0" xfId="0" applyNumberFormat="1" applyFont="1" applyFill="1" applyBorder="1"/>
    <xf numFmtId="175" fontId="29" fillId="0" borderId="0" xfId="0" applyNumberFormat="1" applyFont="1" applyFill="1" applyBorder="1"/>
  </cellXfs>
  <cellStyles count="10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Comma 2" xfId="24"/>
    <cellStyle name="Comma 3" xfId="25"/>
    <cellStyle name="Comma 4" xfId="26"/>
    <cellStyle name="Comma 5" xfId="27"/>
    <cellStyle name="Comma 6" xfId="28"/>
    <cellStyle name="Date" xfId="29"/>
    <cellStyle name="Dia" xfId="30"/>
    <cellStyle name="Diseño" xfId="31"/>
    <cellStyle name="Encabez1" xfId="32"/>
    <cellStyle name="Encabez2" xfId="33"/>
    <cellStyle name="Encabezado 4 2" xfId="34"/>
    <cellStyle name="Énfasis1 2" xfId="35"/>
    <cellStyle name="Énfasis2 2" xfId="36"/>
    <cellStyle name="Énfasis3 2" xfId="37"/>
    <cellStyle name="Énfasis4 2" xfId="38"/>
    <cellStyle name="Énfasis5 2" xfId="39"/>
    <cellStyle name="Énfasis6 2" xfId="40"/>
    <cellStyle name="Entrada 2" xfId="41"/>
    <cellStyle name="Euro" xfId="42"/>
    <cellStyle name="Euro 2" xfId="43"/>
    <cellStyle name="Fijo" xfId="44"/>
    <cellStyle name="Financiero" xfId="45"/>
    <cellStyle name="Fixed" xfId="46"/>
    <cellStyle name="Heading1" xfId="47"/>
    <cellStyle name="Heading2" xfId="48"/>
    <cellStyle name="Incorrecto 2" xfId="49"/>
    <cellStyle name="Millares" xfId="105" builtinId="3"/>
    <cellStyle name="Millares 2" xfId="1"/>
    <cellStyle name="Millares 2 2" xfId="50"/>
    <cellStyle name="Millares 2 3" xfId="51"/>
    <cellStyle name="Millares 2 4" xfId="52"/>
    <cellStyle name="Millares 2 5" xfId="53"/>
    <cellStyle name="Millares 2 6" xfId="54"/>
    <cellStyle name="Millares 2 7" xfId="55"/>
    <cellStyle name="Millares 2 8" xfId="56"/>
    <cellStyle name="Millares 2 9" xfId="103"/>
    <cellStyle name="Millares 3" xfId="57"/>
    <cellStyle name="Millares 4" xfId="58"/>
    <cellStyle name="Monetario" xfId="59"/>
    <cellStyle name="Neutral 2" xfId="60"/>
    <cellStyle name="Normal" xfId="0" builtinId="0"/>
    <cellStyle name="Normal 10" xfId="61"/>
    <cellStyle name="Normal 11" xfId="62"/>
    <cellStyle name="Normal 12" xfId="63"/>
    <cellStyle name="Normal 13" xfId="106"/>
    <cellStyle name="Normal 14" xfId="107"/>
    <cellStyle name="Normal 2" xfId="64"/>
    <cellStyle name="Normal 2 2" xfId="65"/>
    <cellStyle name="Normal 2 2 2" xfId="66"/>
    <cellStyle name="Normal 2 2 3" xfId="104"/>
    <cellStyle name="Normal 2 3" xfId="67"/>
    <cellStyle name="Normal 2 4" xfId="102"/>
    <cellStyle name="Normal 2_ISE 210 TOTAL EMPRESA DICIEMBRE 2009" xfId="68"/>
    <cellStyle name="Normal 3" xfId="69"/>
    <cellStyle name="Normal 3 2" xfId="70"/>
    <cellStyle name="Normal 3 3" xfId="71"/>
    <cellStyle name="Normal 3 4" xfId="101"/>
    <cellStyle name="Normal 4" xfId="72"/>
    <cellStyle name="Normal 5" xfId="73"/>
    <cellStyle name="Normal 6" xfId="74"/>
    <cellStyle name="Normal 7" xfId="75"/>
    <cellStyle name="Normal 8" xfId="76"/>
    <cellStyle name="Normal 8 2" xfId="77"/>
    <cellStyle name="Normal 9" xfId="78"/>
    <cellStyle name="Notas 2" xfId="79"/>
    <cellStyle name="Percent 2" xfId="80"/>
    <cellStyle name="Percent 3" xfId="81"/>
    <cellStyle name="Percent 4" xfId="82"/>
    <cellStyle name="Percent 5" xfId="83"/>
    <cellStyle name="Percent 6" xfId="84"/>
    <cellStyle name="Porcentaje 2" xfId="85"/>
    <cellStyle name="Porcentual 2" xfId="86"/>
    <cellStyle name="Porcentual 2 2" xfId="87"/>
    <cellStyle name="Porcentual 3" xfId="88"/>
    <cellStyle name="Porcentual 4" xfId="89"/>
    <cellStyle name="Porcentual 5" xfId="90"/>
    <cellStyle name="Salida 2" xfId="91"/>
    <cellStyle name="Standard_EVAL-np" xfId="92"/>
    <cellStyle name="Texto de advertencia 2" xfId="93"/>
    <cellStyle name="Texto explicativo 2" xfId="94"/>
    <cellStyle name="Título 1 2" xfId="95"/>
    <cellStyle name="Título 2 2" xfId="96"/>
    <cellStyle name="Título 3 2" xfId="97"/>
    <cellStyle name="Título 4" xfId="98"/>
    <cellStyle name="Total 2" xfId="99"/>
    <cellStyle name="Total 3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>
                <a:solidFill>
                  <a:sysClr val="windowText" lastClr="000000"/>
                </a:solidFill>
              </a:rPr>
              <a:t>Generación</a:t>
            </a:r>
            <a:r>
              <a:rPr lang="es-BO" baseline="0">
                <a:solidFill>
                  <a:sysClr val="windowText" lastClr="000000"/>
                </a:solidFill>
              </a:rPr>
              <a:t> Bruta en el SIN por empresa (MWh) </a:t>
            </a:r>
          </a:p>
          <a:p>
            <a:pPr>
              <a:defRPr/>
            </a:pPr>
            <a:r>
              <a:rPr lang="es-BO" baseline="0">
                <a:solidFill>
                  <a:sysClr val="windowText" lastClr="000000"/>
                </a:solidFill>
              </a:rPr>
              <a:t> Enero-Sept de 2019</a:t>
            </a:r>
            <a:endParaRPr lang="es-BO">
              <a:solidFill>
                <a:sysClr val="windowText" lastClr="000000"/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7635260736762241E-2"/>
          <c:y val="0.17057988019821518"/>
          <c:w val="0.8721044400121255"/>
          <c:h val="0.419227724277976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'Generación Bruta ENE-SEPT_19'!$P$21:$P$35</c:f>
              <c:strCache>
                <c:ptCount val="15"/>
                <c:pt idx="0">
                  <c:v>COBEE</c:v>
                </c:pt>
                <c:pt idx="1">
                  <c:v>ENDE</c:v>
                </c:pt>
                <c:pt idx="2">
                  <c:v>ENDE CORANI S.A.</c:v>
                </c:pt>
                <c:pt idx="3">
                  <c:v>RIOELEC</c:v>
                </c:pt>
                <c:pt idx="4">
                  <c:v>HB</c:v>
                </c:pt>
                <c:pt idx="5">
                  <c:v>SDB</c:v>
                </c:pt>
                <c:pt idx="6">
                  <c:v>SYNERGIA  S.A.</c:v>
                </c:pt>
                <c:pt idx="7">
                  <c:v>CECBB</c:v>
                </c:pt>
                <c:pt idx="8">
                  <c:v>ENDE GUARACACHI S.A.</c:v>
                </c:pt>
                <c:pt idx="9">
                  <c:v>ENDE ANDINA S.A.M.</c:v>
                </c:pt>
                <c:pt idx="10">
                  <c:v>ENDE VALLE HERMOSO S.A.</c:v>
                </c:pt>
                <c:pt idx="11">
                  <c:v>GBE</c:v>
                </c:pt>
                <c:pt idx="12">
                  <c:v>UNAGRO</c:v>
                </c:pt>
                <c:pt idx="13">
                  <c:v>EASBA</c:v>
                </c:pt>
                <c:pt idx="14">
                  <c:v>AGUAÍ</c:v>
                </c:pt>
              </c:strCache>
            </c:strRef>
          </c:cat>
          <c:val>
            <c:numRef>
              <c:f>'Generación Bruta ENE-SEPT_19'!$R$21:$R$35</c:f>
              <c:numCache>
                <c:formatCode>0.00</c:formatCode>
                <c:ptCount val="15"/>
                <c:pt idx="0">
                  <c:v>721.35325999999986</c:v>
                </c:pt>
                <c:pt idx="1">
                  <c:v>143.34494639941647</c:v>
                </c:pt>
                <c:pt idx="2">
                  <c:v>1266.391703</c:v>
                </c:pt>
                <c:pt idx="3">
                  <c:v>58.542919999999988</c:v>
                </c:pt>
                <c:pt idx="4">
                  <c:v>254.69029499999996</c:v>
                </c:pt>
                <c:pt idx="5">
                  <c:v>6.1691999999999991</c:v>
                </c:pt>
                <c:pt idx="6">
                  <c:v>13.965869999999999</c:v>
                </c:pt>
                <c:pt idx="7">
                  <c:v>558.81181100000083</c:v>
                </c:pt>
                <c:pt idx="8">
                  <c:v>1337.4709673549999</c:v>
                </c:pt>
                <c:pt idx="9">
                  <c:v>2004.4177408290875</c:v>
                </c:pt>
                <c:pt idx="10">
                  <c:v>613.48755099999994</c:v>
                </c:pt>
                <c:pt idx="11">
                  <c:v>50.93</c:v>
                </c:pt>
                <c:pt idx="12">
                  <c:v>39.904533184668367</c:v>
                </c:pt>
                <c:pt idx="13">
                  <c:v>4.1626039999999991</c:v>
                </c:pt>
                <c:pt idx="14">
                  <c:v>11.232774000000001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15296"/>
        <c:axId val="84334784"/>
      </c:barChart>
      <c:catAx>
        <c:axId val="1514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BO" sz="1100"/>
                  <a:t>Empresa</a:t>
                </a:r>
                <a:r>
                  <a:rPr lang="es-BO" sz="1100" baseline="0"/>
                  <a:t> Generadora</a:t>
                </a:r>
                <a:endParaRPr lang="es-BO" sz="1100"/>
              </a:p>
            </c:rich>
          </c:tx>
          <c:layout>
            <c:manualLayout>
              <c:xMode val="edge"/>
              <c:yMode val="edge"/>
              <c:x val="0.3861083609605544"/>
              <c:y val="0.87312023862949051"/>
            </c:manualLayout>
          </c:layout>
          <c:overlay val="0"/>
        </c:title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84334784"/>
        <c:crosses val="autoZero"/>
        <c:auto val="1"/>
        <c:lblAlgn val="ctr"/>
        <c:lblOffset val="100"/>
        <c:noMultiLvlLbl val="0"/>
      </c:catAx>
      <c:valAx>
        <c:axId val="84334784"/>
        <c:scaling>
          <c:orientation val="minMax"/>
          <c:max val="11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BO"/>
                  <a:t>MWh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5141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/>
              <a:t>% de Generación Bruta en el SIN  </a:t>
            </a:r>
            <a:r>
              <a:rPr lang="es-BO" baseline="0"/>
              <a:t>por tipo de generación (MWh) - Ene-Sept de 2019</a:t>
            </a:r>
            <a:endParaRPr lang="es-BO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026029776241955"/>
          <c:y val="0.37199205592537643"/>
          <c:w val="0.24478015753366156"/>
          <c:h val="0.58881303116057904"/>
        </c:manualLayout>
      </c:layout>
      <c:pieChart>
        <c:varyColors val="1"/>
        <c:ser>
          <c:idx val="0"/>
          <c:order val="0"/>
          <c:explosion val="25"/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'Generación Bruta ENE-SEPT_19'!$Q$4:$Q$7</c:f>
              <c:strCache>
                <c:ptCount val="4"/>
                <c:pt idx="0">
                  <c:v>EÓLICA</c:v>
                </c:pt>
                <c:pt idx="1">
                  <c:v>HIDROELÉCTRICA</c:v>
                </c:pt>
                <c:pt idx="2">
                  <c:v>SOLAR</c:v>
                </c:pt>
                <c:pt idx="3">
                  <c:v>TERMOELÉCTRICA</c:v>
                </c:pt>
              </c:strCache>
            </c:strRef>
          </c:cat>
          <c:val>
            <c:numRef>
              <c:f>'Generación Bruta ENE-SEPT_19'!$R$4:$R$7</c:f>
              <c:numCache>
                <c:formatCode>#,##0.00</c:formatCode>
                <c:ptCount val="4"/>
                <c:pt idx="0">
                  <c:v>54494.436999999991</c:v>
                </c:pt>
                <c:pt idx="1">
                  <c:v>2352609.3800000008</c:v>
                </c:pt>
                <c:pt idx="2">
                  <c:v>117474.24971999998</c:v>
                </c:pt>
                <c:pt idx="3">
                  <c:v>4454068.1978635052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959153</xdr:colOff>
      <xdr:row>19</xdr:row>
      <xdr:rowOff>87006</xdr:rowOff>
    </xdr:from>
    <xdr:to>
      <xdr:col>24</xdr:col>
      <xdr:colOff>751417</xdr:colOff>
      <xdr:row>52</xdr:row>
      <xdr:rowOff>38099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973821</xdr:colOff>
      <xdr:row>0</xdr:row>
      <xdr:rowOff>172810</xdr:rowOff>
    </xdr:from>
    <xdr:to>
      <xdr:col>24</xdr:col>
      <xdr:colOff>15424</xdr:colOff>
      <xdr:row>17</xdr:row>
      <xdr:rowOff>102961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ISE_201_ENERO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AGOSTO_2011\ISE_210_AGOSTO_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OCTUBRE_2011\ISE_210_OCTUBRE_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ISE_210_NOVIEMBRE_20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%20210%20NOVIEMBRE%202011\ISE_210_NOVIEMBRE_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mm\ISE-210\ISE%20210%20DICIEMBRE%202011\ISE%20210%20DIC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PorMunicipi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ISE-210_MAYO_20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0\ISE_MARZO_2010\ISE_210_MAR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ISE-210_abril_2010\ISE_210_ABRIL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Ventas%20L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%20febrero%202012\ISE_210_FEBRERO_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AROMA\DELAPAZ%20-%20AROMA%20REPORTE%20ISE%20210%20(GESTION%202017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MAYO%202011\ISE-210_MAYO_20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1\ISE_210_JULIO_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CAMARGO%20(LOS%20CINTIS)\ENDE%20-%20CAMARGO%20REPORTE%20ISE%20210%20(GESTION%202017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RE%20-%20A.%20INTEGRADA\CRE%20A.INTEGRADA%20REPORTE%20ISE%20210%20(GESTION%202017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EL%20PUENTE\SETAR%20en%20EL%20PUENTE%20REPORTE%20ISE%20210%20(GESTION%202017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TARIJA\SETAR%20SISTEMA%20CENTRAL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%20ISE%20120%20160%20170%20210%20220%20310_LIMPIO\REPORTES%20ENDE%20EN%20TRINIDAD\ENDE%20TRINIDAD%20DISTR%20REPORTE%20ISE%20210%20(GESTION%20201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YACUIBA\SETAR%20en%20YACUIBA%20REPORTE%20ISE%20210%20(GESTION%202017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1\ISE-210%20MARZO%20201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YUCUMO\ENDE%20en%20YUCUMO%20REPORTE%20ISE%20210%20(GESTION%20201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ENDE%20-%20AROMA\ENDE%20en%20AROMA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TAR%20-%20BERMEJO\SETAR%20en%20BERMEJO%20REPORTE%20ISE%20210%20(GESTION%20201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CER\CER%20REPORTE%20ISE%20210%20(GESTION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2\REPORTE%20ISE%20120%20160%20170%20210%20220%20310%20POR%20VALIDAR\REPORTES%20ELFEC\ELFEC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.%20I.%20MOXOS\ENDE%20EN%20S.IGNACIO%20DE%20MOXOS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PSA%20-%20SISTEMA%20URBANO%20(POTOSI)\SEPSA%20REPORTE%20ISE%20210%20POTOSI%20(GESTION%20201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ISTEMA%20RURAL\SEPSA%20-%20SISTEMA%20RURAL%20REPORTE%20ISE%20210%20(GESTION%202017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AN%20BARTOLOME\SEPSA%20SAN%20BARTOLOME%20REPORTE%20ISE%20210%20(GESTION%202017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VILLAZON\SEPSA%20en%20VILLAZON%20REPORTE%20ISE%20210%20(GESTION%2020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RZO_2012\ISE210_MARZO_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ESSA\CESSA%20REPORTE%20ISE%20210%20(GESTION%202017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RIOS%20ISE01\ISES%202018\REPORTE%20ISE%20110\CONSOLIDADO%20ISE%20110c_SIN%20GESTION%20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8\REPORTE%20ISE%20120%20160%20170%20210%20220%20310\REPORTES%20SEPSA%20-%20SUR\SEPSA%20SISTEMA%20SUR%20REPORTE%20ISE%20210%20(GESTION%202018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\DELAPAZ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DELAPAZ%20-%20PROV%20LARECAJA\DELAPAZ%20-%20PROV%20LARECAJA%20REPORTE%20ISE%20210%20(GESTION%202016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PROV%20LARECAJA\DELAPAZ%20-%20PROV%20LARECAJA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LFEC\ELFEC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LFEO\ELFEO%20REPORTE%20ISE%20210%20(GESTION%202016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DEORURO\ENDE%20DEORURO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FEBRERO_2011\ISE_210_FEBRERO_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BRIL_2011\ISE%20210_ABRIL_201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DICIEMBRE%202010\ISE_210_DICIEMBRE_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AP_Facturado_Mayo_201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ISE-210_OCTUBRE_20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DIC10\ISE\ISE_210_DICIEMBRE_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ABR10\ISE_210_ABRIL_2010_COREGIDO_1209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E_210_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EYES\ENDE%20-%20REYES%20REPORTE%20ISE%20210%20(GESTION%202017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URRENABAQUE\ENDE%20-%20RURRENABAQUE%20REPORTE%20ISE%20210%20(GESTION%20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ABRIL_2012\ise_210_abril_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0\AP_FACTURADO_JULIO_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GOSTO_2010\AP_FACTURADO_AGOSTO_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SEPTIEMBRE_2010\AP_FACTURADO_SEPTIEMBRE_2010_version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AP_FACTURADO_ENERO_20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AP_FACTURADO_OCTUBRE_2010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AP_FACTURADO_NOVIEMBRE_2010_VERSION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%20BORJA\ENDE%20en%20SAN%20BORJA%20REPORTE%20ISE%20210%20(GESTION%202017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ROSA\ENDE%20-%20SANTA%20ROSA%20REPORTE%20ISE%20210%20(GESTION%202017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UR\SEPSA%20SISTEMA%20SUR%20REPORTE%20ISE%20210%20(GESTION%202017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Compartido\dic09\Ventas%20de%20Electricidad%202010-02%20ri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YO_2012\ISE_210_MAYO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Mis%20Documentos\CONTROL%20DE%20GESTION%202004\SEPSA%20-%20ESTADISTICAS\GESTION%202004\CUADROS%202004\Ventas%20de%20Electricidad%202009-0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TRINIDAD\ENDE%20TRINIDAD%20DISTR%20REPORTE%20ISE%20210%20(GESTION%202016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TRINIDAD\ENDE%20TRINIDAD%20DISTR%20REPORTE%20ISE%20210%20(GESTION%202017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UYUNI\ENDE%20en%20UYUNI%20REPORTE%20ISE%20210%20(GESTION%2020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UYUNI\ENDE%20en%20UYUNI%20REPORTE%20ISE%20210%20(GESTION%202017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VILLAMONTES\SETAR%20en%20VILLAMONT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ANA%20DE%20YACUMA\ENDE%20-%20YACUMA%20REPORTE%20ISE%20210%20(GESTION%20201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NIO_2010\ISE-210_JUNIO_20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JUNIO%202011\ISE-210_JUNIO_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USTIBLE"/>
      <sheetName val="COSTO COMBUSTIBLE"/>
      <sheetName val="LUBRICANTE"/>
      <sheetName val="COSTO LUBRICANTE"/>
      <sheetName val="BDD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GN</v>
          </cell>
          <cell r="B2" t="str">
            <v>GAS NATURAL</v>
          </cell>
          <cell r="E2">
            <v>1</v>
          </cell>
          <cell r="F2" t="str">
            <v>ENE</v>
          </cell>
        </row>
        <row r="3">
          <cell r="A3" t="str">
            <v>BG</v>
          </cell>
          <cell r="B3" t="str">
            <v>BIOMASA</v>
          </cell>
          <cell r="E3">
            <v>2</v>
          </cell>
          <cell r="F3" t="str">
            <v>FEB</v>
          </cell>
        </row>
        <row r="4">
          <cell r="A4" t="str">
            <v>DO</v>
          </cell>
          <cell r="B4" t="str">
            <v>DIESEL</v>
          </cell>
          <cell r="E4">
            <v>3</v>
          </cell>
          <cell r="F4" t="str">
            <v>MAR</v>
          </cell>
        </row>
        <row r="5">
          <cell r="A5" t="str">
            <v>DF</v>
          </cell>
          <cell r="B5" t="str">
            <v>DIESEL</v>
          </cell>
          <cell r="E5">
            <v>4</v>
          </cell>
          <cell r="F5" t="str">
            <v>ABR</v>
          </cell>
        </row>
        <row r="6">
          <cell r="A6" t="str">
            <v>TB</v>
          </cell>
          <cell r="B6" t="str">
            <v>BIOMASA</v>
          </cell>
          <cell r="E6">
            <v>5</v>
          </cell>
          <cell r="F6" t="str">
            <v>MAY</v>
          </cell>
        </row>
        <row r="7">
          <cell r="E7">
            <v>6</v>
          </cell>
          <cell r="F7" t="str">
            <v>JUN</v>
          </cell>
        </row>
        <row r="8">
          <cell r="E8">
            <v>7</v>
          </cell>
          <cell r="F8" t="str">
            <v>JUL</v>
          </cell>
        </row>
        <row r="9">
          <cell r="E9">
            <v>8</v>
          </cell>
          <cell r="F9" t="str">
            <v>AGO</v>
          </cell>
        </row>
        <row r="10">
          <cell r="E10">
            <v>9</v>
          </cell>
          <cell r="F10" t="str">
            <v>SEP</v>
          </cell>
        </row>
        <row r="11">
          <cell r="E11">
            <v>10</v>
          </cell>
          <cell r="F11" t="str">
            <v>OCT</v>
          </cell>
        </row>
        <row r="12">
          <cell r="E12">
            <v>11</v>
          </cell>
          <cell r="F12" t="str">
            <v>NOV</v>
          </cell>
        </row>
        <row r="13">
          <cell r="E13">
            <v>12</v>
          </cell>
          <cell r="F13" t="str">
            <v>DIC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82"/>
  <sheetViews>
    <sheetView showGridLines="0" tabSelected="1" topLeftCell="G31" zoomScale="50" zoomScaleNormal="50" workbookViewId="0">
      <selection activeCell="A2" sqref="A2"/>
    </sheetView>
  </sheetViews>
  <sheetFormatPr baseColWidth="10" defaultRowHeight="15" x14ac:dyDescent="0.25"/>
  <cols>
    <col min="1" max="1" width="25" style="1" customWidth="1"/>
    <col min="2" max="2" width="27.140625" style="1" customWidth="1"/>
    <col min="3" max="3" width="22.28515625" style="1" customWidth="1"/>
    <col min="4" max="4" width="22.28515625" style="1" hidden="1" customWidth="1"/>
    <col min="5" max="5" width="21" style="1" customWidth="1"/>
    <col min="6" max="7" width="22.28515625" style="1" customWidth="1"/>
    <col min="8" max="14" width="22.28515625" style="21" customWidth="1"/>
    <col min="15" max="15" width="15.85546875" customWidth="1"/>
    <col min="16" max="16" width="25.140625" style="1" bestFit="1" customWidth="1"/>
    <col min="17" max="17" width="16.5703125" style="1" bestFit="1" customWidth="1"/>
    <col min="18" max="18" width="17.7109375" style="1" customWidth="1"/>
    <col min="19" max="20" width="11.42578125" style="1"/>
    <col min="21" max="21" width="12.140625" style="1" bestFit="1" customWidth="1"/>
    <col min="22" max="16384" width="11.42578125" style="1"/>
  </cols>
  <sheetData>
    <row r="1" spans="1:27" x14ac:dyDescent="0.25">
      <c r="A1" s="13" t="s">
        <v>97</v>
      </c>
      <c r="B1" s="13"/>
      <c r="C1" s="13"/>
      <c r="D1" s="13"/>
      <c r="E1" s="13"/>
      <c r="F1" s="13"/>
      <c r="G1" s="13"/>
      <c r="H1" s="18"/>
      <c r="I1" s="18"/>
      <c r="J1" s="18"/>
      <c r="K1" s="18"/>
      <c r="L1" s="18"/>
      <c r="M1" s="18"/>
      <c r="N1" s="18"/>
      <c r="O1" s="31"/>
      <c r="P1" s="22"/>
      <c r="Q1" s="22"/>
      <c r="R1" s="22"/>
      <c r="S1" s="15"/>
      <c r="T1" s="15"/>
      <c r="U1" s="15"/>
      <c r="V1" s="15"/>
      <c r="W1" s="15"/>
      <c r="X1" s="15"/>
      <c r="Y1" s="15"/>
    </row>
    <row r="2" spans="1:27" x14ac:dyDescent="0.25">
      <c r="A2" s="14"/>
      <c r="B2" s="14"/>
      <c r="C2" s="14"/>
      <c r="D2" s="14"/>
      <c r="E2" s="14"/>
      <c r="F2" s="14"/>
      <c r="G2" s="14"/>
      <c r="H2" s="19"/>
      <c r="I2" s="19"/>
      <c r="J2" s="19"/>
      <c r="K2" s="18"/>
      <c r="L2" s="18"/>
      <c r="M2" s="18"/>
      <c r="N2" s="18"/>
      <c r="O2" s="31"/>
      <c r="P2" s="22"/>
      <c r="Q2" s="22"/>
      <c r="R2" s="22"/>
      <c r="S2" s="15"/>
      <c r="T2" s="15"/>
      <c r="U2" s="15"/>
      <c r="V2" s="15"/>
      <c r="W2" s="15"/>
      <c r="X2" s="15"/>
      <c r="Y2" s="15"/>
    </row>
    <row r="3" spans="1:27" x14ac:dyDescent="0.25">
      <c r="A3" s="2" t="s">
        <v>2</v>
      </c>
      <c r="B3" s="2" t="s">
        <v>1</v>
      </c>
      <c r="C3" s="2" t="s">
        <v>3</v>
      </c>
      <c r="D3" s="10" t="s">
        <v>64</v>
      </c>
      <c r="E3" s="10" t="s">
        <v>75</v>
      </c>
      <c r="F3" s="24" t="s">
        <v>66</v>
      </c>
      <c r="G3" s="24" t="s">
        <v>67</v>
      </c>
      <c r="H3" s="24" t="s">
        <v>68</v>
      </c>
      <c r="I3" s="24" t="s">
        <v>82</v>
      </c>
      <c r="J3" s="24" t="s">
        <v>83</v>
      </c>
      <c r="K3" s="24" t="s">
        <v>86</v>
      </c>
      <c r="L3" s="24" t="s">
        <v>87</v>
      </c>
      <c r="M3" s="24" t="s">
        <v>88</v>
      </c>
      <c r="N3" s="24" t="s">
        <v>89</v>
      </c>
      <c r="O3" s="31"/>
      <c r="P3" s="22"/>
      <c r="Q3" s="22"/>
      <c r="R3" s="22"/>
      <c r="S3" s="15"/>
      <c r="T3" s="15"/>
      <c r="U3" s="15"/>
      <c r="V3" s="15"/>
      <c r="W3" s="15"/>
      <c r="X3" s="15"/>
      <c r="Y3" s="15"/>
    </row>
    <row r="4" spans="1:27" x14ac:dyDescent="0.25">
      <c r="A4" s="2" t="s">
        <v>4</v>
      </c>
      <c r="B4" s="2"/>
      <c r="C4" s="2"/>
      <c r="D4" s="2">
        <v>7166.97</v>
      </c>
      <c r="E4" s="2"/>
      <c r="F4" s="2"/>
      <c r="G4" s="2"/>
      <c r="H4" s="20"/>
      <c r="I4" s="20"/>
      <c r="J4" s="20"/>
      <c r="K4" s="20"/>
      <c r="L4" s="20"/>
      <c r="M4" s="20"/>
      <c r="N4" s="20"/>
      <c r="O4" s="31"/>
      <c r="P4" s="38"/>
      <c r="Q4" s="39" t="str">
        <f>A4</f>
        <v>EÓLICA</v>
      </c>
      <c r="R4" s="38">
        <f>SUM(F6:N6)</f>
        <v>54494.436999999991</v>
      </c>
      <c r="S4" s="15"/>
      <c r="T4" s="15"/>
      <c r="U4" s="15"/>
      <c r="V4" s="15"/>
      <c r="W4" s="15"/>
      <c r="X4" s="15"/>
      <c r="Y4" s="15"/>
      <c r="Z4" s="15"/>
      <c r="AA4" s="15"/>
    </row>
    <row r="5" spans="1:27" x14ac:dyDescent="0.25">
      <c r="A5" s="4"/>
      <c r="B5" s="6" t="s">
        <v>5</v>
      </c>
      <c r="C5" s="4"/>
      <c r="D5" s="4">
        <v>7166.97</v>
      </c>
      <c r="E5" s="4"/>
      <c r="F5" s="4"/>
      <c r="G5" s="4"/>
      <c r="H5" s="11"/>
      <c r="I5" s="11"/>
      <c r="J5" s="11"/>
      <c r="K5" s="11"/>
      <c r="L5" s="11"/>
      <c r="M5" s="11"/>
      <c r="N5" s="11"/>
      <c r="O5" s="31"/>
      <c r="P5" s="22"/>
      <c r="Q5" s="39" t="str">
        <f>A7</f>
        <v>HIDROELÉCTRICA</v>
      </c>
      <c r="R5" s="38">
        <f>SUM(F9:N42)</f>
        <v>2352609.3800000008</v>
      </c>
      <c r="S5" s="15"/>
      <c r="T5" s="15"/>
      <c r="U5" s="15"/>
      <c r="V5" s="15"/>
      <c r="W5" s="15"/>
      <c r="X5" s="15"/>
      <c r="Y5" s="15"/>
      <c r="AA5" s="15"/>
    </row>
    <row r="6" spans="1:27" x14ac:dyDescent="0.25">
      <c r="A6" s="4"/>
      <c r="B6" s="4"/>
      <c r="C6" s="4" t="s">
        <v>6</v>
      </c>
      <c r="D6" s="4">
        <v>7166.97</v>
      </c>
      <c r="E6" s="4" t="s">
        <v>73</v>
      </c>
      <c r="F6" s="25">
        <v>6426.6869999999999</v>
      </c>
      <c r="G6" s="25">
        <v>2140.9259999999999</v>
      </c>
      <c r="H6" s="25">
        <v>4759.1080000000002</v>
      </c>
      <c r="I6" s="25">
        <v>4422.1219999999994</v>
      </c>
      <c r="J6" s="25">
        <v>6597.99</v>
      </c>
      <c r="K6" s="25">
        <v>5922.7549999999992</v>
      </c>
      <c r="L6" s="25">
        <v>6183.6859999999997</v>
      </c>
      <c r="M6" s="25">
        <v>7224.2529999999997</v>
      </c>
      <c r="N6" s="25">
        <v>10816.91</v>
      </c>
      <c r="O6" s="37"/>
      <c r="P6" s="22"/>
      <c r="Q6" s="39" t="str">
        <f>A43</f>
        <v>SOLAR</v>
      </c>
      <c r="R6" s="38">
        <f>SUM(F45:N47)</f>
        <v>117474.24971999998</v>
      </c>
      <c r="S6" s="15"/>
      <c r="T6" s="15"/>
      <c r="U6" s="15"/>
      <c r="V6" s="15"/>
      <c r="W6" s="15"/>
      <c r="X6" s="15"/>
      <c r="Y6" s="15"/>
      <c r="AA6" s="15"/>
    </row>
    <row r="7" spans="1:27" x14ac:dyDescent="0.25">
      <c r="A7" s="2" t="s">
        <v>7</v>
      </c>
      <c r="B7" s="2"/>
      <c r="C7" s="2"/>
      <c r="D7" s="2">
        <v>169096.64082000003</v>
      </c>
      <c r="E7" s="36"/>
      <c r="F7" s="2"/>
      <c r="G7" s="2"/>
      <c r="H7" s="2"/>
      <c r="I7" s="2"/>
      <c r="J7" s="2"/>
      <c r="K7" s="2"/>
      <c r="L7" s="2"/>
      <c r="M7" s="2"/>
      <c r="N7" s="2"/>
      <c r="O7" s="37"/>
      <c r="P7" s="38"/>
      <c r="Q7" s="39" t="str">
        <f>A54</f>
        <v>TERMOELÉCTRICA</v>
      </c>
      <c r="R7" s="38">
        <f>SUM(F56:N74)</f>
        <v>4454068.1978635052</v>
      </c>
      <c r="S7" s="17"/>
      <c r="T7" s="17"/>
      <c r="U7" s="17"/>
      <c r="V7" s="15"/>
      <c r="W7" s="15"/>
      <c r="X7" s="15"/>
      <c r="Y7" s="15"/>
      <c r="AA7" s="15"/>
    </row>
    <row r="8" spans="1:27" x14ac:dyDescent="0.25">
      <c r="A8" s="4"/>
      <c r="B8" s="6" t="s">
        <v>8</v>
      </c>
      <c r="C8" s="6"/>
      <c r="D8" s="6">
        <v>45286.537000000004</v>
      </c>
      <c r="E8" s="4"/>
      <c r="F8" s="6"/>
      <c r="G8" s="6"/>
      <c r="H8" s="6"/>
      <c r="I8" s="6"/>
      <c r="J8" s="6"/>
      <c r="K8" s="6"/>
      <c r="L8" s="6"/>
      <c r="M8" s="6"/>
      <c r="N8" s="6"/>
      <c r="O8" s="37"/>
      <c r="P8" s="22"/>
      <c r="Q8" s="40" t="s">
        <v>61</v>
      </c>
      <c r="R8" s="38">
        <f>SUM(F49:N53)</f>
        <v>106229.91118466837</v>
      </c>
      <c r="S8" s="15"/>
      <c r="T8" s="15"/>
      <c r="U8" s="15"/>
      <c r="V8" s="15"/>
      <c r="W8" s="15"/>
      <c r="X8" s="15"/>
      <c r="Y8" s="15"/>
      <c r="AA8" s="15"/>
    </row>
    <row r="9" spans="1:27" x14ac:dyDescent="0.25">
      <c r="A9" s="4"/>
      <c r="B9" s="4"/>
      <c r="C9" s="4" t="s">
        <v>9</v>
      </c>
      <c r="D9" s="4">
        <v>1484.6020000000001</v>
      </c>
      <c r="E9" s="4" t="s">
        <v>74</v>
      </c>
      <c r="F9" s="25">
        <v>1624.71</v>
      </c>
      <c r="G9" s="25">
        <v>1178.06</v>
      </c>
      <c r="H9" s="25">
        <v>683.64</v>
      </c>
      <c r="I9" s="25">
        <v>1389.19</v>
      </c>
      <c r="J9" s="25">
        <v>1961.76</v>
      </c>
      <c r="K9" s="25">
        <v>2012.46</v>
      </c>
      <c r="L9" s="25">
        <v>2580.2600000000002</v>
      </c>
      <c r="M9" s="25">
        <v>2467.9700000000003</v>
      </c>
      <c r="N9" s="25">
        <v>2185.5299999999997</v>
      </c>
      <c r="O9" s="37"/>
      <c r="P9" s="38"/>
      <c r="Q9" s="38"/>
      <c r="R9" s="38"/>
      <c r="S9" s="17"/>
      <c r="T9" s="17"/>
      <c r="U9" s="17"/>
      <c r="V9" s="15"/>
      <c r="W9" s="15"/>
      <c r="X9" s="15"/>
      <c r="Y9" s="15"/>
      <c r="Z9" s="15"/>
      <c r="AA9" s="15"/>
    </row>
    <row r="10" spans="1:27" x14ac:dyDescent="0.25">
      <c r="A10" s="4"/>
      <c r="B10" s="4"/>
      <c r="C10" s="4" t="s">
        <v>10</v>
      </c>
      <c r="D10" s="4">
        <v>1472.855</v>
      </c>
      <c r="E10" s="4" t="s">
        <v>74</v>
      </c>
      <c r="F10" s="25">
        <v>4714.49</v>
      </c>
      <c r="G10" s="25">
        <v>4369.5</v>
      </c>
      <c r="H10" s="25">
        <v>3305.6400000000003</v>
      </c>
      <c r="I10" s="25">
        <v>2771.34</v>
      </c>
      <c r="J10" s="25">
        <v>1947.81</v>
      </c>
      <c r="K10" s="25">
        <v>1466.64</v>
      </c>
      <c r="L10" s="25">
        <v>2342.62</v>
      </c>
      <c r="M10" s="25">
        <v>2208.4499999999998</v>
      </c>
      <c r="N10" s="25">
        <v>2278.4700000000003</v>
      </c>
      <c r="O10" s="37"/>
      <c r="P10" s="22"/>
      <c r="Q10" s="22"/>
      <c r="R10" s="22"/>
      <c r="S10" s="15"/>
      <c r="T10" s="15"/>
      <c r="U10" s="15"/>
      <c r="V10" s="15"/>
      <c r="W10" s="15"/>
      <c r="X10" s="15"/>
      <c r="Y10" s="15"/>
      <c r="Z10" s="15"/>
      <c r="AA10" s="15"/>
    </row>
    <row r="11" spans="1:27" x14ac:dyDescent="0.25">
      <c r="A11" s="4"/>
      <c r="B11" s="4"/>
      <c r="C11" s="4" t="s">
        <v>11</v>
      </c>
      <c r="D11" s="4">
        <v>6168.1909999999998</v>
      </c>
      <c r="E11" s="4" t="s">
        <v>74</v>
      </c>
      <c r="F11" s="25">
        <v>8445.0400000000009</v>
      </c>
      <c r="G11" s="25">
        <v>5219.6099999999997</v>
      </c>
      <c r="H11" s="25">
        <v>20058.760000000002</v>
      </c>
      <c r="I11" s="25">
        <v>18541.900000000001</v>
      </c>
      <c r="J11" s="25">
        <v>8531.2000000000007</v>
      </c>
      <c r="K11" s="25">
        <v>4142.01</v>
      </c>
      <c r="L11" s="25">
        <v>4693.8099999999995</v>
      </c>
      <c r="M11" s="25">
        <v>4958.58</v>
      </c>
      <c r="N11" s="25">
        <v>6809.9400000000005</v>
      </c>
      <c r="O11" s="37"/>
      <c r="P11" s="38"/>
      <c r="Q11" s="38"/>
      <c r="R11" s="38"/>
      <c r="S11" s="17"/>
      <c r="T11" s="17"/>
      <c r="U11" s="15"/>
      <c r="V11" s="15"/>
      <c r="W11" s="15"/>
      <c r="X11" s="15"/>
      <c r="Y11" s="15"/>
      <c r="Z11" s="15"/>
      <c r="AA11" s="15"/>
    </row>
    <row r="12" spans="1:27" x14ac:dyDescent="0.25">
      <c r="A12" s="4"/>
      <c r="B12" s="4"/>
      <c r="C12" s="4" t="s">
        <v>12</v>
      </c>
      <c r="D12" s="4">
        <v>2554.0450000000001</v>
      </c>
      <c r="E12" s="4" t="s">
        <v>74</v>
      </c>
      <c r="F12" s="25">
        <v>4364.53</v>
      </c>
      <c r="G12" s="25">
        <v>3948.74</v>
      </c>
      <c r="H12" s="25">
        <v>3136.95</v>
      </c>
      <c r="I12" s="25">
        <v>2930.29</v>
      </c>
      <c r="J12" s="25">
        <v>2813.9</v>
      </c>
      <c r="K12" s="25">
        <v>3123.76</v>
      </c>
      <c r="L12" s="25">
        <v>3532.13</v>
      </c>
      <c r="M12" s="25">
        <v>3553.21</v>
      </c>
      <c r="N12" s="25">
        <v>3913.48</v>
      </c>
      <c r="O12" s="37"/>
      <c r="P12" s="22"/>
      <c r="Q12" s="22"/>
      <c r="R12" s="22"/>
      <c r="S12" s="15"/>
      <c r="T12" s="15"/>
      <c r="U12" s="15"/>
      <c r="V12" s="15"/>
      <c r="W12" s="15"/>
      <c r="X12" s="15"/>
      <c r="Y12" s="15"/>
      <c r="Z12" s="22"/>
    </row>
    <row r="13" spans="1:27" x14ac:dyDescent="0.25">
      <c r="A13" s="4"/>
      <c r="B13" s="4"/>
      <c r="C13" s="4" t="s">
        <v>13</v>
      </c>
      <c r="D13" s="4">
        <v>1595.8589999999999</v>
      </c>
      <c r="E13" s="4" t="s">
        <v>74</v>
      </c>
      <c r="F13" s="25">
        <v>4018.66</v>
      </c>
      <c r="G13" s="25">
        <v>3915.0299999999997</v>
      </c>
      <c r="H13" s="25">
        <v>2933.8200000000006</v>
      </c>
      <c r="I13" s="25">
        <v>2946.7799999999997</v>
      </c>
      <c r="J13" s="25">
        <v>2862.93</v>
      </c>
      <c r="K13" s="25">
        <v>2769.83</v>
      </c>
      <c r="L13" s="25">
        <v>3325.62</v>
      </c>
      <c r="M13" s="25">
        <v>3422.01</v>
      </c>
      <c r="N13" s="25">
        <v>3683.85</v>
      </c>
      <c r="O13" s="37"/>
      <c r="P13" s="41"/>
      <c r="Q13" s="41"/>
      <c r="R13" s="41"/>
      <c r="S13" s="32"/>
      <c r="T13" s="32"/>
      <c r="U13" s="32"/>
      <c r="V13" s="15"/>
      <c r="W13" s="15"/>
      <c r="X13" s="15"/>
      <c r="Y13" s="15"/>
      <c r="Z13" s="22"/>
    </row>
    <row r="14" spans="1:27" x14ac:dyDescent="0.25">
      <c r="A14" s="4"/>
      <c r="B14" s="4"/>
      <c r="C14" s="4" t="s">
        <v>14</v>
      </c>
      <c r="D14" s="4">
        <v>5639.9580000000005</v>
      </c>
      <c r="E14" s="4" t="s">
        <v>74</v>
      </c>
      <c r="F14" s="25">
        <v>15643.29</v>
      </c>
      <c r="G14" s="25">
        <v>14269.560000000001</v>
      </c>
      <c r="H14" s="25">
        <v>15811.33</v>
      </c>
      <c r="I14" s="25">
        <v>14668.4</v>
      </c>
      <c r="J14" s="25">
        <v>10665.61</v>
      </c>
      <c r="K14" s="25">
        <v>7769.08</v>
      </c>
      <c r="L14" s="25">
        <v>6288.84</v>
      </c>
      <c r="M14" s="25">
        <v>5720.3799999999992</v>
      </c>
      <c r="N14" s="25">
        <v>8830.32</v>
      </c>
      <c r="O14" s="37"/>
      <c r="P14" s="22"/>
      <c r="Q14" s="22"/>
      <c r="R14" s="22"/>
      <c r="S14" s="15"/>
      <c r="T14" s="15"/>
      <c r="U14" s="15"/>
      <c r="V14" s="15"/>
      <c r="W14" s="15"/>
      <c r="X14" s="15"/>
      <c r="Y14" s="15"/>
    </row>
    <row r="15" spans="1:27" x14ac:dyDescent="0.25">
      <c r="A15" s="4"/>
      <c r="B15" s="4"/>
      <c r="C15" s="4" t="s">
        <v>15</v>
      </c>
      <c r="D15" s="4">
        <v>4588.6490000000003</v>
      </c>
      <c r="E15" s="4" t="s">
        <v>74</v>
      </c>
      <c r="F15" s="25">
        <v>15456.94</v>
      </c>
      <c r="G15" s="25">
        <v>14751.34</v>
      </c>
      <c r="H15" s="25">
        <v>14708.05</v>
      </c>
      <c r="I15" s="25">
        <v>12299.1</v>
      </c>
      <c r="J15" s="25">
        <v>7662.83</v>
      </c>
      <c r="K15" s="25">
        <v>6019.4800000000005</v>
      </c>
      <c r="L15" s="25">
        <v>6088.42</v>
      </c>
      <c r="M15" s="25">
        <v>5490.0199999999995</v>
      </c>
      <c r="N15" s="25">
        <v>8216.17</v>
      </c>
      <c r="O15" s="37"/>
      <c r="P15" s="22"/>
      <c r="Q15" s="22"/>
      <c r="R15" s="22"/>
      <c r="S15" s="15"/>
      <c r="T15" s="15"/>
      <c r="U15" s="15"/>
      <c r="V15" s="15"/>
      <c r="W15" s="15"/>
      <c r="X15" s="15"/>
      <c r="Y15" s="15"/>
    </row>
    <row r="16" spans="1:27" x14ac:dyDescent="0.25">
      <c r="A16" s="4"/>
      <c r="B16" s="4"/>
      <c r="C16" s="4" t="s">
        <v>16</v>
      </c>
      <c r="D16" s="4">
        <v>6054.393</v>
      </c>
      <c r="E16" s="4" t="s">
        <v>74</v>
      </c>
      <c r="F16" s="25">
        <v>18343.629999999997</v>
      </c>
      <c r="G16" s="25">
        <v>14037.95</v>
      </c>
      <c r="H16" s="25">
        <v>18870.330000000002</v>
      </c>
      <c r="I16" s="25">
        <v>17778.32</v>
      </c>
      <c r="J16" s="25">
        <v>12732.05</v>
      </c>
      <c r="K16" s="25">
        <v>8720.9699999999993</v>
      </c>
      <c r="L16" s="25">
        <v>7402.5499999999993</v>
      </c>
      <c r="M16" s="25">
        <v>6081.32</v>
      </c>
      <c r="N16" s="25">
        <v>6028.54</v>
      </c>
      <c r="O16" s="37"/>
      <c r="P16" s="22"/>
      <c r="Q16" s="22"/>
      <c r="R16" s="22"/>
      <c r="S16" s="15"/>
      <c r="T16" s="15"/>
      <c r="U16" s="15"/>
      <c r="V16" s="15"/>
      <c r="W16" s="15"/>
      <c r="X16" s="15"/>
      <c r="Y16" s="15"/>
    </row>
    <row r="17" spans="1:25" x14ac:dyDescent="0.25">
      <c r="A17" s="4"/>
      <c r="B17" s="4"/>
      <c r="C17" s="4" t="s">
        <v>17</v>
      </c>
      <c r="D17" s="4">
        <v>7622.9560000000001</v>
      </c>
      <c r="E17" s="4" t="s">
        <v>74</v>
      </c>
      <c r="F17" s="25">
        <v>20113.89</v>
      </c>
      <c r="G17" s="25">
        <v>16535.599999999999</v>
      </c>
      <c r="H17" s="25">
        <v>17482.72</v>
      </c>
      <c r="I17" s="25">
        <v>13626.689999999999</v>
      </c>
      <c r="J17" s="25">
        <v>12348.52</v>
      </c>
      <c r="K17" s="25">
        <v>8061.08</v>
      </c>
      <c r="L17" s="25">
        <v>5905.59</v>
      </c>
      <c r="M17" s="25">
        <v>1910.75</v>
      </c>
      <c r="N17" s="25">
        <v>4798.3500000000004</v>
      </c>
      <c r="O17" s="37"/>
      <c r="P17" s="22"/>
      <c r="Q17" s="22"/>
      <c r="R17" s="22"/>
      <c r="S17" s="15"/>
      <c r="T17" s="15"/>
      <c r="U17" s="15"/>
      <c r="V17" s="15"/>
      <c r="W17" s="15"/>
      <c r="X17" s="15"/>
      <c r="Y17" s="15"/>
    </row>
    <row r="18" spans="1:25" x14ac:dyDescent="0.25">
      <c r="A18" s="4"/>
      <c r="B18" s="4"/>
      <c r="C18" s="4" t="s">
        <v>18</v>
      </c>
      <c r="D18" s="4">
        <v>564.50199999999995</v>
      </c>
      <c r="E18" s="4" t="s">
        <v>74</v>
      </c>
      <c r="F18" s="25">
        <v>141.35</v>
      </c>
      <c r="G18" s="25">
        <v>1415.65</v>
      </c>
      <c r="H18" s="25">
        <v>729.72</v>
      </c>
      <c r="I18" s="25">
        <v>754.36</v>
      </c>
      <c r="J18" s="25">
        <v>531.43000000000006</v>
      </c>
      <c r="K18" s="25">
        <v>644.85</v>
      </c>
      <c r="L18" s="25">
        <v>654.51</v>
      </c>
      <c r="M18" s="25">
        <v>764.05</v>
      </c>
      <c r="N18" s="25">
        <v>857.03</v>
      </c>
      <c r="O18" s="37"/>
      <c r="P18" s="22"/>
      <c r="Q18" s="22"/>
      <c r="R18" s="22"/>
      <c r="S18" s="15"/>
      <c r="T18" s="15"/>
      <c r="U18" s="15"/>
      <c r="V18" s="15"/>
      <c r="W18" s="15"/>
      <c r="X18" s="15"/>
      <c r="Y18" s="15"/>
    </row>
    <row r="19" spans="1:25" x14ac:dyDescent="0.25">
      <c r="A19" s="4"/>
      <c r="B19" s="4"/>
      <c r="C19" s="4" t="s">
        <v>19</v>
      </c>
      <c r="D19" s="4">
        <v>2824.498</v>
      </c>
      <c r="E19" s="4" t="s">
        <v>74</v>
      </c>
      <c r="F19" s="25">
        <v>6990.91</v>
      </c>
      <c r="G19" s="25">
        <v>6406.81</v>
      </c>
      <c r="H19" s="25">
        <v>7104.96</v>
      </c>
      <c r="I19" s="25">
        <v>6516.61</v>
      </c>
      <c r="J19" s="25">
        <v>5431.96</v>
      </c>
      <c r="K19" s="25">
        <v>3137.34</v>
      </c>
      <c r="L19" s="25">
        <v>3774.76</v>
      </c>
      <c r="M19" s="25">
        <v>3075.77</v>
      </c>
      <c r="N19" s="25">
        <v>4925.12</v>
      </c>
      <c r="O19" s="37"/>
      <c r="P19" s="22"/>
      <c r="Q19" s="22"/>
      <c r="R19" s="22"/>
      <c r="S19" s="15"/>
      <c r="T19" s="15"/>
      <c r="U19" s="15"/>
      <c r="V19" s="15"/>
      <c r="W19" s="15"/>
      <c r="X19" s="15"/>
      <c r="Y19" s="15"/>
    </row>
    <row r="20" spans="1:25" x14ac:dyDescent="0.25">
      <c r="A20" s="4"/>
      <c r="B20" s="4"/>
      <c r="C20" s="4" t="s">
        <v>20</v>
      </c>
      <c r="D20" s="4">
        <v>3357.8720000000003</v>
      </c>
      <c r="E20" s="4" t="s">
        <v>74</v>
      </c>
      <c r="F20" s="25">
        <v>9616.25</v>
      </c>
      <c r="G20" s="25">
        <v>9103.2199999999993</v>
      </c>
      <c r="H20" s="25">
        <v>9753.9699999999993</v>
      </c>
      <c r="I20" s="25">
        <v>9166.15</v>
      </c>
      <c r="J20" s="25">
        <v>5832.89</v>
      </c>
      <c r="K20" s="25">
        <v>4509.79</v>
      </c>
      <c r="L20" s="25">
        <v>4107.1900000000005</v>
      </c>
      <c r="M20" s="25">
        <v>3300.02</v>
      </c>
      <c r="N20" s="25">
        <v>5631.49</v>
      </c>
      <c r="O20" s="37"/>
      <c r="P20" s="22"/>
      <c r="Q20" s="42" t="s">
        <v>84</v>
      </c>
      <c r="R20" s="42" t="s">
        <v>85</v>
      </c>
      <c r="S20" s="15"/>
      <c r="T20" s="15"/>
      <c r="U20" s="15"/>
      <c r="V20" s="15"/>
      <c r="W20" s="15"/>
      <c r="X20" s="15"/>
      <c r="Y20" s="15"/>
    </row>
    <row r="21" spans="1:25" x14ac:dyDescent="0.25">
      <c r="A21" s="4"/>
      <c r="B21" s="4"/>
      <c r="C21" s="4" t="s">
        <v>21</v>
      </c>
      <c r="D21" s="4">
        <v>687.47400000000005</v>
      </c>
      <c r="E21" s="4" t="s">
        <v>74</v>
      </c>
      <c r="F21" s="25">
        <v>954.97</v>
      </c>
      <c r="G21" s="25">
        <v>762.4</v>
      </c>
      <c r="H21" s="25">
        <v>526.58000000000004</v>
      </c>
      <c r="I21" s="25">
        <v>282.94</v>
      </c>
      <c r="J21" s="25">
        <v>135.72</v>
      </c>
      <c r="K21" s="25">
        <v>891.08</v>
      </c>
      <c r="L21" s="25">
        <v>1188.18</v>
      </c>
      <c r="M21" s="25">
        <v>1120.8599999999999</v>
      </c>
      <c r="N21" s="25">
        <v>857.15</v>
      </c>
      <c r="O21" s="37"/>
      <c r="P21" s="39" t="s">
        <v>8</v>
      </c>
      <c r="Q21" s="38">
        <f>SUM(F9:N22)+SUM(F58:N58)</f>
        <v>721353.25999999989</v>
      </c>
      <c r="R21" s="41">
        <f>+Q21/1000</f>
        <v>721.35325999999986</v>
      </c>
      <c r="S21" s="15"/>
      <c r="T21" s="15"/>
      <c r="U21" s="15"/>
      <c r="V21" s="15"/>
      <c r="W21" s="15"/>
      <c r="X21" s="15"/>
      <c r="Y21" s="15"/>
    </row>
    <row r="22" spans="1:25" x14ac:dyDescent="0.25">
      <c r="A22" s="4"/>
      <c r="B22" s="6"/>
      <c r="C22" s="4" t="s">
        <v>22</v>
      </c>
      <c r="D22" s="4">
        <v>670.68299999999999</v>
      </c>
      <c r="E22" s="4" t="s">
        <v>74</v>
      </c>
      <c r="F22" s="25">
        <v>410.73999999999069</v>
      </c>
      <c r="G22" s="25">
        <v>894.79</v>
      </c>
      <c r="H22" s="25">
        <v>705.21</v>
      </c>
      <c r="I22" s="25">
        <v>665.76</v>
      </c>
      <c r="J22" s="25">
        <v>510.92</v>
      </c>
      <c r="K22" s="25">
        <v>605.65</v>
      </c>
      <c r="L22" s="25">
        <v>807.03</v>
      </c>
      <c r="M22" s="25">
        <v>868.52</v>
      </c>
      <c r="N22" s="25">
        <v>890.48</v>
      </c>
      <c r="O22" s="37"/>
      <c r="P22" s="40" t="s">
        <v>23</v>
      </c>
      <c r="Q22" s="38">
        <f>SUM(F24:N24)+SUM(F60:N61)</f>
        <v>143344.94639941648</v>
      </c>
      <c r="R22" s="41">
        <f t="shared" ref="R22:R31" si="0">+Q22/1000</f>
        <v>143.34494639941647</v>
      </c>
      <c r="S22" s="15"/>
      <c r="T22" s="15"/>
      <c r="U22" s="15"/>
      <c r="V22" s="15"/>
      <c r="W22" s="15"/>
      <c r="X22" s="15"/>
      <c r="Y22" s="15"/>
    </row>
    <row r="23" spans="1:25" x14ac:dyDescent="0.25">
      <c r="A23" s="4"/>
      <c r="B23" s="6" t="s">
        <v>23</v>
      </c>
      <c r="C23" s="6"/>
      <c r="D23" s="6">
        <v>6407.3452999999981</v>
      </c>
      <c r="E23" s="4"/>
      <c r="F23" s="6"/>
      <c r="G23" s="6"/>
      <c r="H23" s="6"/>
      <c r="I23" s="6"/>
      <c r="J23" s="6"/>
      <c r="K23" s="6"/>
      <c r="L23" s="6"/>
      <c r="M23" s="6"/>
      <c r="N23" s="6"/>
      <c r="O23" s="37"/>
      <c r="P23" s="40" t="s">
        <v>5</v>
      </c>
      <c r="Q23" s="38">
        <f>SUM(F26:N29)+SUM(F6:N6)</f>
        <v>1266391.703</v>
      </c>
      <c r="R23" s="41">
        <f t="shared" si="0"/>
        <v>1266.391703</v>
      </c>
      <c r="S23" s="15"/>
      <c r="T23" s="15"/>
      <c r="U23" s="15"/>
      <c r="V23" s="15"/>
      <c r="W23" s="15"/>
      <c r="X23" s="15"/>
      <c r="Y23" s="15"/>
    </row>
    <row r="24" spans="1:25" x14ac:dyDescent="0.25">
      <c r="A24" s="4"/>
      <c r="B24" s="4"/>
      <c r="C24" s="4" t="s">
        <v>24</v>
      </c>
      <c r="D24" s="4">
        <v>6407.3452999999981</v>
      </c>
      <c r="E24" s="4" t="s">
        <v>73</v>
      </c>
      <c r="F24" s="25">
        <v>6862.4809999999998</v>
      </c>
      <c r="G24" s="25">
        <v>8736.6620000000003</v>
      </c>
      <c r="H24" s="25">
        <v>5045.9759999999997</v>
      </c>
      <c r="I24" s="25">
        <v>5192.6379999999999</v>
      </c>
      <c r="J24" s="23">
        <v>7241.1130000000003</v>
      </c>
      <c r="K24" s="23">
        <v>7472.9629999999997</v>
      </c>
      <c r="L24" s="23">
        <v>9125.6820000000007</v>
      </c>
      <c r="M24" s="23">
        <v>11244.486999999999</v>
      </c>
      <c r="N24" s="23">
        <v>10824.234</v>
      </c>
      <c r="O24" s="37"/>
      <c r="P24" s="40" t="s">
        <v>90</v>
      </c>
      <c r="Q24" s="38">
        <f>SUM(F33:N35)</f>
        <v>58542.919999999991</v>
      </c>
      <c r="R24" s="41">
        <f t="shared" si="0"/>
        <v>58.542919999999988</v>
      </c>
      <c r="S24" s="15"/>
      <c r="T24" s="15"/>
      <c r="U24" s="15"/>
      <c r="V24" s="15"/>
      <c r="W24" s="15"/>
      <c r="X24" s="15"/>
      <c r="Y24" s="15"/>
    </row>
    <row r="25" spans="1:25" x14ac:dyDescent="0.25">
      <c r="A25" s="4"/>
      <c r="B25" s="6" t="s">
        <v>5</v>
      </c>
      <c r="C25" s="7"/>
      <c r="D25" s="7">
        <v>97010.522720000008</v>
      </c>
      <c r="E25" s="5"/>
      <c r="F25" s="7"/>
      <c r="G25" s="7"/>
      <c r="H25" s="7"/>
      <c r="I25" s="7"/>
      <c r="J25" s="7"/>
      <c r="K25" s="7"/>
      <c r="L25" s="7"/>
      <c r="M25" s="7"/>
      <c r="N25" s="7"/>
      <c r="O25" s="37"/>
      <c r="P25" s="40" t="s">
        <v>32</v>
      </c>
      <c r="Q25" s="38">
        <f>SUM(F37:N38)</f>
        <v>254690.29499999995</v>
      </c>
      <c r="R25" s="41">
        <f t="shared" si="0"/>
        <v>254.69029499999996</v>
      </c>
      <c r="S25" s="15"/>
      <c r="T25" s="15"/>
      <c r="U25" s="15"/>
      <c r="V25" s="15"/>
      <c r="W25" s="15"/>
      <c r="X25" s="15"/>
      <c r="Y25" s="15"/>
    </row>
    <row r="26" spans="1:25" x14ac:dyDescent="0.25">
      <c r="A26" s="4"/>
      <c r="B26" s="6"/>
      <c r="C26" s="5" t="s">
        <v>25</v>
      </c>
      <c r="D26" s="5">
        <v>31589.058420000001</v>
      </c>
      <c r="E26" s="4" t="s">
        <v>73</v>
      </c>
      <c r="F26" s="27">
        <v>35808.826000000001</v>
      </c>
      <c r="G26" s="27">
        <v>30959.071</v>
      </c>
      <c r="H26" s="27">
        <v>41093.622000000003</v>
      </c>
      <c r="I26" s="27">
        <v>36787.035000000003</v>
      </c>
      <c r="J26" s="27">
        <v>35650.970999999998</v>
      </c>
      <c r="K26" s="27">
        <v>37434.58</v>
      </c>
      <c r="L26" s="27">
        <v>37143.673000000003</v>
      </c>
      <c r="M26" s="27">
        <v>35436.764000000003</v>
      </c>
      <c r="N26" s="27">
        <v>29801.361000000001</v>
      </c>
      <c r="O26" s="37"/>
      <c r="P26" s="40" t="s">
        <v>35</v>
      </c>
      <c r="Q26" s="43">
        <f>SUM(F40:N40)</f>
        <v>6169.1999999999989</v>
      </c>
      <c r="R26" s="41">
        <f t="shared" si="0"/>
        <v>6.1691999999999991</v>
      </c>
      <c r="S26" s="15"/>
      <c r="T26" s="15"/>
      <c r="U26" s="15"/>
      <c r="V26" s="15"/>
      <c r="W26" s="15"/>
      <c r="X26" s="15"/>
      <c r="Y26" s="15"/>
    </row>
    <row r="27" spans="1:25" x14ac:dyDescent="0.25">
      <c r="A27" s="4"/>
      <c r="B27" s="4"/>
      <c r="C27" s="5" t="s">
        <v>93</v>
      </c>
      <c r="D27" s="5">
        <v>20500.364300000008</v>
      </c>
      <c r="E27" s="4" t="s">
        <v>73</v>
      </c>
      <c r="F27" s="27">
        <v>34242.26</v>
      </c>
      <c r="G27" s="27">
        <v>33295.667000000001</v>
      </c>
      <c r="H27" s="27">
        <v>37122.601000000002</v>
      </c>
      <c r="I27" s="27">
        <v>34635.142999999996</v>
      </c>
      <c r="J27" s="27">
        <v>32786.733999999997</v>
      </c>
      <c r="K27" s="27">
        <v>27196.61</v>
      </c>
      <c r="L27" s="27">
        <v>25411.421999999999</v>
      </c>
      <c r="M27" s="27">
        <v>22935.706999999999</v>
      </c>
      <c r="N27" s="27">
        <v>19672.843000000001</v>
      </c>
      <c r="O27" s="37"/>
      <c r="P27" s="39" t="s">
        <v>65</v>
      </c>
      <c r="Q27" s="38">
        <f>SUM(F42:N42)</f>
        <v>13965.869999999999</v>
      </c>
      <c r="R27" s="41">
        <f t="shared" si="0"/>
        <v>13.965869999999999</v>
      </c>
      <c r="S27" s="15"/>
      <c r="T27" s="15"/>
      <c r="U27" s="15"/>
      <c r="V27" s="15"/>
      <c r="W27" s="15"/>
      <c r="X27" s="15"/>
      <c r="Y27" s="15"/>
    </row>
    <row r="28" spans="1:25" x14ac:dyDescent="0.25">
      <c r="A28" s="4"/>
      <c r="B28" s="4"/>
      <c r="C28" s="5" t="s">
        <v>94</v>
      </c>
      <c r="D28" s="5">
        <v>20501.364300000001</v>
      </c>
      <c r="E28" s="4" t="s">
        <v>73</v>
      </c>
      <c r="F28" s="27">
        <v>0</v>
      </c>
      <c r="G28" s="27">
        <v>0</v>
      </c>
      <c r="H28" s="27">
        <v>0</v>
      </c>
      <c r="I28" s="27">
        <v>30275.940999999999</v>
      </c>
      <c r="J28" s="27">
        <v>36520.036999999997</v>
      </c>
      <c r="K28" s="27">
        <v>29150.795999999998</v>
      </c>
      <c r="L28" s="27">
        <v>29046.442999999999</v>
      </c>
      <c r="M28" s="27">
        <v>26303.804</v>
      </c>
      <c r="N28" s="27">
        <v>22538.154999999999</v>
      </c>
      <c r="O28" s="37"/>
      <c r="P28" s="39" t="s">
        <v>42</v>
      </c>
      <c r="Q28" s="38">
        <f>SUM(F56:N56)</f>
        <v>558811.8110000008</v>
      </c>
      <c r="R28" s="41">
        <f t="shared" si="0"/>
        <v>558.81181100000083</v>
      </c>
      <c r="S28" s="15"/>
      <c r="T28" s="15"/>
      <c r="U28" s="15"/>
      <c r="V28" s="15"/>
      <c r="W28" s="15"/>
      <c r="X28" s="15"/>
      <c r="Y28" s="15"/>
    </row>
    <row r="29" spans="1:25" x14ac:dyDescent="0.25">
      <c r="A29" s="4"/>
      <c r="B29" s="6"/>
      <c r="C29" s="5" t="s">
        <v>26</v>
      </c>
      <c r="D29" s="5">
        <v>44921.100000000006</v>
      </c>
      <c r="E29" s="4" t="s">
        <v>73</v>
      </c>
      <c r="F29" s="27">
        <v>60307</v>
      </c>
      <c r="G29" s="27">
        <v>44926.5</v>
      </c>
      <c r="H29" s="27">
        <v>49082.6</v>
      </c>
      <c r="I29" s="27">
        <v>48534.7</v>
      </c>
      <c r="J29" s="27">
        <v>50695.1</v>
      </c>
      <c r="K29" s="27">
        <v>52679.199999999997</v>
      </c>
      <c r="L29" s="27">
        <v>52142.6</v>
      </c>
      <c r="M29" s="27">
        <v>50001.7</v>
      </c>
      <c r="N29" s="27">
        <v>42277.8</v>
      </c>
      <c r="O29" s="37"/>
      <c r="P29" s="39" t="s">
        <v>27</v>
      </c>
      <c r="Q29" s="38">
        <f>SUM(F31:N31)+SUM(F67:N70)+SUM(F45:N47)</f>
        <v>1337470.9673549999</v>
      </c>
      <c r="R29" s="41">
        <f t="shared" si="0"/>
        <v>1337.4709673549999</v>
      </c>
      <c r="S29" s="15"/>
      <c r="T29" s="15"/>
      <c r="U29" s="15"/>
      <c r="V29" s="15"/>
      <c r="W29" s="15"/>
      <c r="X29" s="15"/>
      <c r="Y29" s="15"/>
    </row>
    <row r="30" spans="1:25" x14ac:dyDescent="0.25">
      <c r="A30" s="4"/>
      <c r="B30" s="6" t="s">
        <v>27</v>
      </c>
      <c r="C30" s="7"/>
      <c r="D30" s="7">
        <v>442.70280000000002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37"/>
      <c r="P30" s="39" t="s">
        <v>46</v>
      </c>
      <c r="Q30" s="38">
        <f>SUM(F63:N65)</f>
        <v>2004417.7408290876</v>
      </c>
      <c r="R30" s="41">
        <f t="shared" si="0"/>
        <v>2004.4177408290875</v>
      </c>
      <c r="S30" s="15"/>
      <c r="T30" s="15"/>
      <c r="U30" s="15"/>
      <c r="V30" s="15"/>
      <c r="W30" s="15"/>
      <c r="X30" s="15"/>
      <c r="Y30" s="15"/>
    </row>
    <row r="31" spans="1:25" x14ac:dyDescent="0.25">
      <c r="A31" s="4"/>
      <c r="B31" s="4"/>
      <c r="C31" s="5" t="s">
        <v>28</v>
      </c>
      <c r="D31" s="5">
        <v>442.70280000000002</v>
      </c>
      <c r="E31" s="5" t="s">
        <v>76</v>
      </c>
      <c r="F31" s="27">
        <v>4994.5140000000047</v>
      </c>
      <c r="G31" s="27">
        <v>4666.3181999999997</v>
      </c>
      <c r="H31" s="27">
        <v>4228.1460000000006</v>
      </c>
      <c r="I31" s="27">
        <v>4104.0810000000001</v>
      </c>
      <c r="J31" s="27">
        <v>1417.6241999999979</v>
      </c>
      <c r="K31" s="27">
        <v>787.60619999999994</v>
      </c>
      <c r="L31" s="27">
        <v>693.23039999999992</v>
      </c>
      <c r="M31" s="27">
        <v>721.02959999999996</v>
      </c>
      <c r="N31" s="27">
        <v>804.98339999999996</v>
      </c>
      <c r="O31" s="37"/>
      <c r="P31" s="39" t="s">
        <v>54</v>
      </c>
      <c r="Q31" s="38">
        <f>SUM(F72:N74)</f>
        <v>613487.55099999998</v>
      </c>
      <c r="R31" s="41">
        <f t="shared" si="0"/>
        <v>613.48755099999994</v>
      </c>
      <c r="S31" s="15"/>
      <c r="T31" s="15"/>
      <c r="U31" s="15"/>
      <c r="V31" s="15"/>
      <c r="W31" s="15"/>
      <c r="X31" s="15"/>
      <c r="Y31" s="15"/>
    </row>
    <row r="32" spans="1:25" x14ac:dyDescent="0.25">
      <c r="A32" s="4"/>
      <c r="B32" s="6" t="s">
        <v>90</v>
      </c>
      <c r="C32" s="7"/>
      <c r="D32" s="7">
        <v>5745.1230000000005</v>
      </c>
      <c r="E32" s="7"/>
      <c r="F32" s="34"/>
      <c r="G32" s="34"/>
      <c r="H32" s="34"/>
      <c r="I32" s="34"/>
      <c r="J32" s="34"/>
      <c r="K32" s="34"/>
      <c r="L32" s="34"/>
      <c r="M32" s="7"/>
      <c r="N32" s="7"/>
      <c r="O32" s="37"/>
      <c r="P32" s="39" t="s">
        <v>58</v>
      </c>
      <c r="Q32" s="38">
        <f>SUM(F52:N53)</f>
        <v>50930</v>
      </c>
      <c r="R32" s="41">
        <f>+Q32/1000</f>
        <v>50.93</v>
      </c>
      <c r="S32" s="15"/>
      <c r="T32" s="15"/>
      <c r="U32" s="15"/>
      <c r="V32" s="15"/>
      <c r="W32" s="15"/>
      <c r="X32" s="15"/>
      <c r="Y32" s="15"/>
    </row>
    <row r="33" spans="1:25" x14ac:dyDescent="0.25">
      <c r="A33" s="4"/>
      <c r="B33" s="6"/>
      <c r="C33" s="4" t="s">
        <v>29</v>
      </c>
      <c r="D33" s="4">
        <v>3089.174</v>
      </c>
      <c r="E33" s="4" t="s">
        <v>77</v>
      </c>
      <c r="F33" s="25">
        <v>3597.5279999999998</v>
      </c>
      <c r="G33" s="25">
        <v>4884.1019999999999</v>
      </c>
      <c r="H33" s="25">
        <v>4084.6790000000001</v>
      </c>
      <c r="I33" s="25">
        <v>3574.9270000000001</v>
      </c>
      <c r="J33" s="25">
        <v>3454.52</v>
      </c>
      <c r="K33" s="25">
        <v>3240.4270000000001</v>
      </c>
      <c r="L33" s="25">
        <v>3427.3939999999998</v>
      </c>
      <c r="M33" s="25">
        <v>3264.8069999999998</v>
      </c>
      <c r="N33" s="25">
        <v>2910.75</v>
      </c>
      <c r="O33" s="37"/>
      <c r="P33" s="39" t="s">
        <v>71</v>
      </c>
      <c r="Q33" s="38">
        <f>SUM(F49:N49)</f>
        <v>39904.533184668369</v>
      </c>
      <c r="R33" s="41">
        <f t="shared" ref="R33:R35" si="1">+Q33/1000</f>
        <v>39.904533184668367</v>
      </c>
      <c r="S33" s="15"/>
      <c r="T33" s="15"/>
      <c r="U33" s="15"/>
      <c r="V33" s="15"/>
      <c r="W33" s="15"/>
      <c r="X33" s="15"/>
      <c r="Y33" s="15"/>
    </row>
    <row r="34" spans="1:25" x14ac:dyDescent="0.25">
      <c r="A34" s="4"/>
      <c r="B34" s="4"/>
      <c r="C34" s="4" t="s">
        <v>30</v>
      </c>
      <c r="D34" s="4">
        <v>1215.769</v>
      </c>
      <c r="E34" s="4" t="s">
        <v>77</v>
      </c>
      <c r="F34" s="25">
        <v>1139.229</v>
      </c>
      <c r="G34" s="25">
        <v>1936.963</v>
      </c>
      <c r="H34" s="25">
        <v>1838.627</v>
      </c>
      <c r="I34" s="25">
        <v>1610.7529999999999</v>
      </c>
      <c r="J34" s="25">
        <v>1536.8030000000001</v>
      </c>
      <c r="K34" s="25">
        <v>1443.1849999999999</v>
      </c>
      <c r="L34" s="25">
        <v>1447.335</v>
      </c>
      <c r="M34" s="25">
        <v>1220.8820000000001</v>
      </c>
      <c r="N34" s="25">
        <v>1402.873</v>
      </c>
      <c r="O34" s="37"/>
      <c r="P34" s="39" t="s">
        <v>72</v>
      </c>
      <c r="Q34" s="38">
        <f>SUM(F50:N50)</f>
        <v>4162.6039999999994</v>
      </c>
      <c r="R34" s="41">
        <f t="shared" si="1"/>
        <v>4.1626039999999991</v>
      </c>
      <c r="S34" s="33"/>
      <c r="T34" s="33"/>
      <c r="U34" s="33"/>
      <c r="V34" s="33"/>
      <c r="W34" s="33"/>
      <c r="X34" s="15"/>
      <c r="Y34" s="15"/>
    </row>
    <row r="35" spans="1:25" x14ac:dyDescent="0.25">
      <c r="A35" s="4"/>
      <c r="B35" s="4"/>
      <c r="C35" s="4" t="s">
        <v>31</v>
      </c>
      <c r="D35" s="4">
        <v>1440.18</v>
      </c>
      <c r="E35" s="4" t="s">
        <v>77</v>
      </c>
      <c r="F35" s="25">
        <v>1497.6</v>
      </c>
      <c r="G35" s="25">
        <v>125.604</v>
      </c>
      <c r="H35" s="25">
        <v>1662.192</v>
      </c>
      <c r="I35" s="25">
        <v>1614.672</v>
      </c>
      <c r="J35" s="25">
        <v>1193.364</v>
      </c>
      <c r="K35" s="25">
        <v>1646.2439999999999</v>
      </c>
      <c r="L35" s="25">
        <v>1693.3320000000001</v>
      </c>
      <c r="M35" s="25">
        <v>1613.7</v>
      </c>
      <c r="N35" s="25">
        <v>1480.4280000000001</v>
      </c>
      <c r="O35" s="37"/>
      <c r="P35" s="39" t="s">
        <v>95</v>
      </c>
      <c r="Q35" s="38">
        <f>SUM(F51:N51)</f>
        <v>11232.774000000001</v>
      </c>
      <c r="R35" s="41">
        <f t="shared" si="1"/>
        <v>11.232774000000001</v>
      </c>
      <c r="S35" s="15"/>
      <c r="T35" s="15"/>
      <c r="U35" s="15"/>
      <c r="V35" s="15"/>
      <c r="W35" s="15"/>
      <c r="X35" s="15"/>
      <c r="Y35" s="15"/>
    </row>
    <row r="36" spans="1:25" x14ac:dyDescent="0.25">
      <c r="A36" s="4"/>
      <c r="B36" s="6" t="s">
        <v>32</v>
      </c>
      <c r="C36" s="6"/>
      <c r="D36" s="6">
        <v>12540.02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37"/>
      <c r="P36" s="22"/>
      <c r="Q36" s="22"/>
      <c r="R36" s="22"/>
      <c r="S36" s="15"/>
      <c r="T36" s="15"/>
      <c r="U36" s="15"/>
      <c r="V36" s="15"/>
      <c r="W36" s="15"/>
      <c r="X36" s="15"/>
      <c r="Y36" s="15"/>
    </row>
    <row r="37" spans="1:25" x14ac:dyDescent="0.25">
      <c r="A37" s="4"/>
      <c r="B37" s="6"/>
      <c r="C37" s="4" t="s">
        <v>33</v>
      </c>
      <c r="D37" s="4">
        <v>5250.43</v>
      </c>
      <c r="E37" s="4" t="s">
        <v>74</v>
      </c>
      <c r="F37" s="25">
        <v>23117.58</v>
      </c>
      <c r="G37" s="25">
        <v>21775.680000000004</v>
      </c>
      <c r="H37" s="25">
        <v>18110.04999999997</v>
      </c>
      <c r="I37" s="25">
        <v>12913.469999999979</v>
      </c>
      <c r="J37" s="25">
        <v>4566.0000000000018</v>
      </c>
      <c r="K37" s="25">
        <v>3041.7800000000047</v>
      </c>
      <c r="L37" s="25">
        <v>4118.84</v>
      </c>
      <c r="M37" s="25">
        <v>3465.9900000000048</v>
      </c>
      <c r="N37" s="25">
        <v>9514.0999999999749</v>
      </c>
      <c r="O37" s="37"/>
      <c r="P37" s="22"/>
      <c r="Q37" s="38"/>
      <c r="R37" s="44"/>
      <c r="S37" s="15"/>
      <c r="T37" s="15"/>
      <c r="U37" s="15"/>
      <c r="V37" s="15"/>
      <c r="W37" s="15"/>
      <c r="X37" s="15"/>
      <c r="Y37" s="15"/>
    </row>
    <row r="38" spans="1:25" x14ac:dyDescent="0.25">
      <c r="A38" s="4"/>
      <c r="B38" s="4"/>
      <c r="C38" s="4" t="s">
        <v>34</v>
      </c>
      <c r="D38" s="4">
        <v>7289.59</v>
      </c>
      <c r="E38" s="4" t="s">
        <v>74</v>
      </c>
      <c r="F38" s="25">
        <v>30880.116999999998</v>
      </c>
      <c r="G38" s="25">
        <v>29188.620999999999</v>
      </c>
      <c r="H38" s="25">
        <v>32812.497000000003</v>
      </c>
      <c r="I38" s="25">
        <v>23693.983</v>
      </c>
      <c r="J38" s="25">
        <v>12327.302</v>
      </c>
      <c r="K38" s="25">
        <v>6824.5590000000002</v>
      </c>
      <c r="L38" s="25">
        <v>3694.962</v>
      </c>
      <c r="M38" s="25">
        <v>4211.1899999999996</v>
      </c>
      <c r="N38" s="25">
        <v>10433.574000000001</v>
      </c>
      <c r="O38" s="37"/>
      <c r="P38" s="22"/>
      <c r="Q38" s="45"/>
      <c r="R38" s="22"/>
      <c r="S38" s="15"/>
      <c r="T38" s="15"/>
      <c r="U38" s="15"/>
      <c r="V38" s="15"/>
      <c r="W38" s="15"/>
      <c r="X38" s="15"/>
      <c r="Y38" s="15"/>
    </row>
    <row r="39" spans="1:25" x14ac:dyDescent="0.25">
      <c r="A39" s="4"/>
      <c r="B39" s="6" t="s">
        <v>35</v>
      </c>
      <c r="C39" s="6"/>
      <c r="D39" s="6">
        <v>332.7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37"/>
      <c r="P39" s="22"/>
      <c r="Q39" s="22"/>
      <c r="R39" s="22"/>
      <c r="S39" s="15"/>
      <c r="T39" s="15"/>
      <c r="U39" s="15"/>
      <c r="V39" s="15"/>
      <c r="W39" s="15"/>
      <c r="X39" s="15"/>
      <c r="Y39" s="15"/>
    </row>
    <row r="40" spans="1:25" x14ac:dyDescent="0.25">
      <c r="A40" s="4"/>
      <c r="B40" s="4"/>
      <c r="C40" s="5" t="s">
        <v>36</v>
      </c>
      <c r="D40" s="5">
        <v>332.7</v>
      </c>
      <c r="E40" s="5" t="s">
        <v>73</v>
      </c>
      <c r="F40" s="25">
        <v>553.70000000000005</v>
      </c>
      <c r="G40" s="25">
        <v>587.40000000000009</v>
      </c>
      <c r="H40" s="25">
        <v>1291.0999999999999</v>
      </c>
      <c r="I40" s="25">
        <v>1080.7</v>
      </c>
      <c r="J40" s="25">
        <v>756.2</v>
      </c>
      <c r="K40" s="25">
        <v>493.2</v>
      </c>
      <c r="L40" s="25">
        <v>461</v>
      </c>
      <c r="M40" s="25">
        <v>394</v>
      </c>
      <c r="N40" s="25">
        <v>551.9</v>
      </c>
      <c r="O40" s="37"/>
      <c r="P40" s="22"/>
      <c r="Q40" s="22"/>
      <c r="R40" s="22"/>
      <c r="S40" s="15"/>
      <c r="T40" s="15"/>
      <c r="U40" s="15"/>
      <c r="V40" s="15"/>
      <c r="W40" s="15"/>
      <c r="X40" s="15"/>
      <c r="Y40" s="15"/>
    </row>
    <row r="41" spans="1:25" s="8" customFormat="1" x14ac:dyDescent="0.25">
      <c r="A41" s="4"/>
      <c r="B41" s="6" t="s">
        <v>37</v>
      </c>
      <c r="C41" s="5"/>
      <c r="D41" s="5">
        <v>1331.69</v>
      </c>
      <c r="E41" s="5"/>
      <c r="F41" s="4"/>
      <c r="G41" s="4"/>
      <c r="H41" s="6"/>
      <c r="I41" s="6"/>
      <c r="J41" s="6"/>
      <c r="K41" s="6"/>
      <c r="L41" s="6"/>
      <c r="M41" s="6"/>
      <c r="N41" s="6"/>
      <c r="O41" s="37"/>
      <c r="P41" s="40"/>
      <c r="Q41" s="40"/>
      <c r="R41" s="40"/>
    </row>
    <row r="42" spans="1:25" x14ac:dyDescent="0.25">
      <c r="A42" s="9"/>
      <c r="B42" s="9"/>
      <c r="C42" s="30" t="s">
        <v>38</v>
      </c>
      <c r="D42" s="30">
        <v>1331.69</v>
      </c>
      <c r="E42" s="5" t="s">
        <v>73</v>
      </c>
      <c r="F42" s="26">
        <v>1105.5899999999999</v>
      </c>
      <c r="G42" s="26">
        <v>3726.38</v>
      </c>
      <c r="H42" s="26">
        <v>1456.86</v>
      </c>
      <c r="I42" s="26">
        <v>1185.08</v>
      </c>
      <c r="J42" s="26">
        <v>1415.08</v>
      </c>
      <c r="K42" s="26">
        <v>1297.5899999999999</v>
      </c>
      <c r="L42" s="26">
        <v>1290.3800000000001</v>
      </c>
      <c r="M42" s="26">
        <v>1249.22</v>
      </c>
      <c r="N42" s="26">
        <v>1239.69</v>
      </c>
      <c r="O42" s="37"/>
      <c r="P42" s="22"/>
      <c r="Q42" s="22"/>
      <c r="R42" s="22"/>
      <c r="S42" s="15"/>
      <c r="T42" s="15"/>
      <c r="U42" s="15"/>
      <c r="V42" s="15"/>
      <c r="W42" s="15"/>
      <c r="X42" s="15"/>
      <c r="Y42" s="15"/>
    </row>
    <row r="43" spans="1:25" x14ac:dyDescent="0.25">
      <c r="A43" s="2" t="s">
        <v>39</v>
      </c>
      <c r="B43" s="2"/>
      <c r="C43" s="2"/>
      <c r="D43" s="2">
        <v>13447.251750000001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37"/>
      <c r="P43" s="22"/>
      <c r="Q43" s="22"/>
      <c r="R43" s="22"/>
      <c r="S43" s="15"/>
      <c r="T43" s="15"/>
      <c r="U43" s="15"/>
      <c r="V43" s="15"/>
      <c r="W43" s="15"/>
      <c r="X43" s="15"/>
      <c r="Y43" s="15"/>
    </row>
    <row r="44" spans="1:25" x14ac:dyDescent="0.25">
      <c r="A44" s="4"/>
      <c r="B44" s="6" t="s">
        <v>27</v>
      </c>
      <c r="C44" s="6"/>
      <c r="D44" s="6">
        <v>13447.251750000001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37"/>
      <c r="P44" s="22"/>
      <c r="Q44" s="22"/>
      <c r="R44" s="22"/>
      <c r="S44" s="15"/>
      <c r="T44" s="15"/>
      <c r="U44" s="15"/>
      <c r="V44" s="15"/>
      <c r="W44" s="15"/>
      <c r="X44" s="15"/>
      <c r="Y44" s="15"/>
    </row>
    <row r="45" spans="1:25" x14ac:dyDescent="0.25">
      <c r="A45" s="4"/>
      <c r="B45" s="4"/>
      <c r="C45" s="4" t="s">
        <v>40</v>
      </c>
      <c r="D45" s="4">
        <v>12276.891750000001</v>
      </c>
      <c r="E45" s="4" t="s">
        <v>78</v>
      </c>
      <c r="F45" s="25">
        <v>10344.89675</v>
      </c>
      <c r="G45" s="25">
        <v>9558.4277500000007</v>
      </c>
      <c r="H45" s="25">
        <v>12982.9105</v>
      </c>
      <c r="I45" s="25">
        <v>12018.69425</v>
      </c>
      <c r="J45" s="25">
        <v>12407.59225</v>
      </c>
      <c r="K45" s="25">
        <v>11208.112499999999</v>
      </c>
      <c r="L45" s="25">
        <v>11672.6765</v>
      </c>
      <c r="M45" s="25">
        <v>12940.60325</v>
      </c>
      <c r="N45" s="25">
        <v>12425.7215</v>
      </c>
      <c r="O45" s="37"/>
      <c r="P45" s="22"/>
      <c r="Q45" s="22"/>
      <c r="R45" s="22"/>
      <c r="S45" s="15"/>
      <c r="T45" s="15"/>
      <c r="U45" s="15"/>
      <c r="V45" s="15"/>
      <c r="W45" s="15"/>
      <c r="X45" s="15"/>
      <c r="Y45" s="15"/>
    </row>
    <row r="46" spans="1:25" x14ac:dyDescent="0.25">
      <c r="A46" s="4"/>
      <c r="B46" s="4"/>
      <c r="C46" s="4" t="s">
        <v>63</v>
      </c>
      <c r="D46" s="4">
        <v>1170.3599999999999</v>
      </c>
      <c r="E46" s="4" t="s">
        <v>76</v>
      </c>
      <c r="F46" s="25">
        <v>986.85349999999994</v>
      </c>
      <c r="G46" s="25">
        <v>876.74260000000038</v>
      </c>
      <c r="H46" s="25">
        <v>936.74189999999896</v>
      </c>
      <c r="I46" s="25">
        <v>1051.0769000000009</v>
      </c>
      <c r="J46" s="25">
        <v>1114.0023999999999</v>
      </c>
      <c r="K46" s="25">
        <v>1038.2037000000003</v>
      </c>
      <c r="L46" s="25">
        <v>944.13899999999933</v>
      </c>
      <c r="M46" s="25">
        <v>895.5874999999985</v>
      </c>
      <c r="N46" s="25">
        <v>850.76440000000002</v>
      </c>
      <c r="O46" s="37"/>
      <c r="P46" s="22"/>
      <c r="Q46" s="22"/>
      <c r="R46" s="22"/>
      <c r="S46" s="15"/>
      <c r="T46" s="15"/>
      <c r="U46" s="15"/>
      <c r="V46" s="15"/>
      <c r="W46" s="15"/>
      <c r="X46" s="15"/>
      <c r="Y46" s="15"/>
    </row>
    <row r="47" spans="1:25" x14ac:dyDescent="0.25">
      <c r="A47" s="9"/>
      <c r="B47" s="9"/>
      <c r="C47" s="9" t="s">
        <v>92</v>
      </c>
      <c r="D47" s="9"/>
      <c r="E47" s="9" t="s">
        <v>91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3220.5025699999997</v>
      </c>
      <c r="O47" s="37"/>
      <c r="P47" s="22"/>
      <c r="Q47" s="22"/>
      <c r="R47" s="22"/>
      <c r="S47" s="15"/>
      <c r="T47" s="15"/>
      <c r="U47" s="15"/>
      <c r="V47" s="15"/>
      <c r="W47" s="15"/>
      <c r="X47" s="15"/>
      <c r="Y47" s="15"/>
    </row>
    <row r="48" spans="1:25" x14ac:dyDescent="0.25">
      <c r="A48" s="2" t="s">
        <v>61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37"/>
      <c r="P48" s="22"/>
      <c r="Q48" s="22"/>
      <c r="R48" s="22"/>
      <c r="S48" s="15"/>
      <c r="T48" s="15"/>
      <c r="U48" s="15"/>
    </row>
    <row r="49" spans="1:21" x14ac:dyDescent="0.25">
      <c r="A49" s="4"/>
      <c r="B49" s="6" t="s">
        <v>71</v>
      </c>
      <c r="C49" s="4" t="s">
        <v>69</v>
      </c>
      <c r="D49" s="4">
        <v>8346.6973565431199</v>
      </c>
      <c r="E49" s="4" t="s">
        <v>79</v>
      </c>
      <c r="F49" s="4">
        <v>8346.6973565431199</v>
      </c>
      <c r="G49" s="4">
        <v>0</v>
      </c>
      <c r="H49" s="4">
        <v>0</v>
      </c>
      <c r="I49" s="4">
        <v>0</v>
      </c>
      <c r="J49" s="4">
        <v>0</v>
      </c>
      <c r="K49" s="4">
        <v>3720.277</v>
      </c>
      <c r="L49" s="4">
        <v>8768.1521240000111</v>
      </c>
      <c r="M49" s="4">
        <v>9745.3467041252425</v>
      </c>
      <c r="N49" s="4">
        <v>9324.06</v>
      </c>
      <c r="O49" s="37"/>
      <c r="P49" s="22"/>
      <c r="Q49" s="22"/>
      <c r="R49" s="22"/>
      <c r="S49" s="15"/>
      <c r="T49" s="15"/>
      <c r="U49" s="15"/>
    </row>
    <row r="50" spans="1:21" x14ac:dyDescent="0.25">
      <c r="A50" s="4"/>
      <c r="B50" s="6" t="s">
        <v>72</v>
      </c>
      <c r="C50" s="4" t="s">
        <v>70</v>
      </c>
      <c r="D50" s="4">
        <v>0</v>
      </c>
      <c r="E50" s="4" t="s">
        <v>79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1751.931</v>
      </c>
      <c r="N50" s="25">
        <v>2410.6729999999998</v>
      </c>
      <c r="O50" s="37"/>
      <c r="P50" s="22"/>
      <c r="Q50" s="22"/>
      <c r="R50" s="22"/>
      <c r="S50" s="15"/>
      <c r="T50" s="15"/>
      <c r="U50" s="15"/>
    </row>
    <row r="51" spans="1:21" x14ac:dyDescent="0.25">
      <c r="A51" s="4"/>
      <c r="B51" s="6" t="s">
        <v>95</v>
      </c>
      <c r="C51" s="4" t="s">
        <v>96</v>
      </c>
      <c r="D51" s="4"/>
      <c r="E51" s="4" t="s">
        <v>79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3438.3020000000001</v>
      </c>
      <c r="M51" s="25">
        <v>3882.547</v>
      </c>
      <c r="N51" s="25">
        <v>3911.9250000000002</v>
      </c>
      <c r="O51" s="37"/>
      <c r="P51" s="22"/>
      <c r="Q51" s="22"/>
      <c r="R51" s="22"/>
      <c r="S51" s="15"/>
      <c r="T51" s="15"/>
      <c r="U51" s="15"/>
    </row>
    <row r="52" spans="1:21" x14ac:dyDescent="0.25">
      <c r="A52" s="9"/>
      <c r="B52" s="28" t="s">
        <v>62</v>
      </c>
      <c r="C52" s="9" t="s">
        <v>62</v>
      </c>
      <c r="D52" s="9">
        <v>0</v>
      </c>
      <c r="E52" s="9" t="s">
        <v>79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10678</v>
      </c>
      <c r="L52" s="26">
        <v>12761</v>
      </c>
      <c r="M52" s="26">
        <v>14128</v>
      </c>
      <c r="N52" s="26">
        <v>13363</v>
      </c>
      <c r="O52" s="37"/>
      <c r="P52" s="22"/>
      <c r="Q52" s="22"/>
      <c r="R52" s="22"/>
      <c r="S52" s="15"/>
      <c r="T52" s="15"/>
      <c r="U52" s="15"/>
    </row>
    <row r="53" spans="1:21" x14ac:dyDescent="0.25">
      <c r="A53" s="4"/>
      <c r="B53" s="6"/>
      <c r="C53" s="4" t="s">
        <v>59</v>
      </c>
      <c r="D53" s="4">
        <v>0</v>
      </c>
      <c r="E53" s="4" t="s">
        <v>79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7"/>
      <c r="P53" s="22"/>
      <c r="Q53" s="22"/>
      <c r="R53" s="22"/>
      <c r="S53" s="15"/>
      <c r="T53" s="15"/>
      <c r="U53" s="15"/>
    </row>
    <row r="54" spans="1:21" x14ac:dyDescent="0.25">
      <c r="A54" s="2" t="s">
        <v>41</v>
      </c>
      <c r="B54" s="2"/>
      <c r="C54" s="2"/>
      <c r="D54" s="2">
        <v>597968.91540194431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37"/>
      <c r="P54" s="22"/>
      <c r="Q54" s="22"/>
      <c r="R54" s="22"/>
      <c r="S54" s="15"/>
      <c r="T54" s="15"/>
      <c r="U54" s="15"/>
    </row>
    <row r="55" spans="1:21" x14ac:dyDescent="0.25">
      <c r="A55" s="4"/>
      <c r="B55" s="6" t="s">
        <v>42</v>
      </c>
      <c r="C55" s="6"/>
      <c r="D55" s="6">
        <v>66599.88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37"/>
      <c r="P55" s="22"/>
      <c r="Q55" s="22"/>
      <c r="R55" s="22"/>
      <c r="S55" s="15"/>
      <c r="T55" s="15"/>
      <c r="U55" s="15"/>
    </row>
    <row r="56" spans="1:21" x14ac:dyDescent="0.25">
      <c r="A56" s="4"/>
      <c r="B56" s="6"/>
      <c r="C56" s="4" t="s">
        <v>43</v>
      </c>
      <c r="D56" s="4">
        <v>66599.88</v>
      </c>
      <c r="E56" s="4" t="s">
        <v>73</v>
      </c>
      <c r="F56" s="25">
        <v>46425.509000000675</v>
      </c>
      <c r="G56" s="25">
        <v>54143.453000000001</v>
      </c>
      <c r="H56" s="25">
        <v>64188.612999999663</v>
      </c>
      <c r="I56" s="25">
        <v>67278.600000000093</v>
      </c>
      <c r="J56" s="25">
        <v>80804.911999999778</v>
      </c>
      <c r="K56" s="25">
        <v>74548.057000000495</v>
      </c>
      <c r="L56" s="25">
        <v>71491.431999999797</v>
      </c>
      <c r="M56" s="25">
        <v>55735.927000000374</v>
      </c>
      <c r="N56" s="25">
        <v>44195.307999999961</v>
      </c>
      <c r="O56" s="37"/>
      <c r="P56" s="22"/>
      <c r="Q56" s="22"/>
      <c r="R56" s="22"/>
      <c r="S56" s="15"/>
      <c r="T56" s="15"/>
      <c r="U56" s="15"/>
    </row>
    <row r="57" spans="1:21" x14ac:dyDescent="0.25">
      <c r="A57" s="4"/>
      <c r="B57" s="6" t="s">
        <v>8</v>
      </c>
      <c r="C57" s="6"/>
      <c r="D57" s="6">
        <v>3813.4979999999996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37"/>
      <c r="P57" s="22"/>
      <c r="Q57" s="22"/>
      <c r="R57" s="22"/>
      <c r="S57" s="15"/>
      <c r="T57" s="15"/>
      <c r="U57" s="15"/>
    </row>
    <row r="58" spans="1:21" x14ac:dyDescent="0.25">
      <c r="A58" s="4"/>
      <c r="B58" s="6"/>
      <c r="C58" s="4" t="s">
        <v>44</v>
      </c>
      <c r="D58" s="4">
        <v>3813.4979999999996</v>
      </c>
      <c r="E58" s="4" t="s">
        <v>74</v>
      </c>
      <c r="F58" s="25">
        <v>0</v>
      </c>
      <c r="G58" s="25">
        <v>0</v>
      </c>
      <c r="H58" s="25">
        <v>109.9</v>
      </c>
      <c r="I58" s="25">
        <v>79.64</v>
      </c>
      <c r="J58" s="25">
        <v>1698.25</v>
      </c>
      <c r="K58" s="25">
        <v>792.21</v>
      </c>
      <c r="L58" s="25">
        <v>1301.04</v>
      </c>
      <c r="M58" s="25">
        <v>3345.08</v>
      </c>
      <c r="N58" s="25">
        <v>847.08</v>
      </c>
      <c r="O58" s="37"/>
      <c r="P58" s="22"/>
      <c r="Q58" s="22"/>
      <c r="R58" s="22"/>
      <c r="S58" s="15"/>
      <c r="T58" s="15"/>
      <c r="U58" s="15"/>
    </row>
    <row r="59" spans="1:21" x14ac:dyDescent="0.25">
      <c r="A59" s="4"/>
      <c r="B59" s="6" t="s">
        <v>23</v>
      </c>
      <c r="C59" s="6"/>
      <c r="D59" s="6">
        <v>7661.6201000000001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37"/>
      <c r="P59" s="15"/>
      <c r="Q59" s="15"/>
      <c r="R59" s="15"/>
      <c r="S59" s="15"/>
      <c r="T59" s="15"/>
      <c r="U59" s="15"/>
    </row>
    <row r="60" spans="1:21" x14ac:dyDescent="0.25">
      <c r="A60" s="4"/>
      <c r="B60" s="6"/>
      <c r="C60" s="4" t="s">
        <v>45</v>
      </c>
      <c r="D60" s="4">
        <v>7661.6201000000001</v>
      </c>
      <c r="E60" s="4" t="s">
        <v>80</v>
      </c>
      <c r="F60" s="25">
        <v>8510.3283000000047</v>
      </c>
      <c r="G60" s="25">
        <v>8916.4580000000005</v>
      </c>
      <c r="H60" s="25">
        <v>8455.120399999998</v>
      </c>
      <c r="I60" s="25">
        <v>8219.7382999999973</v>
      </c>
      <c r="J60" s="25">
        <v>7555.43</v>
      </c>
      <c r="K60" s="25">
        <v>6991.4409999999998</v>
      </c>
      <c r="L60" s="25">
        <v>7108.7730000000001</v>
      </c>
      <c r="M60" s="25">
        <v>7149.3149999999996</v>
      </c>
      <c r="N60" s="25">
        <v>8574.717800000004</v>
      </c>
      <c r="O60" s="37"/>
      <c r="P60" s="15"/>
      <c r="Q60" s="15"/>
      <c r="R60" s="15"/>
      <c r="S60" s="15"/>
      <c r="T60" s="15"/>
      <c r="U60" s="15"/>
    </row>
    <row r="61" spans="1:21" x14ac:dyDescent="0.25">
      <c r="A61" s="4"/>
      <c r="B61" s="6"/>
      <c r="C61" s="4" t="s">
        <v>0</v>
      </c>
      <c r="D61" s="4"/>
      <c r="E61" s="4"/>
      <c r="F61" s="25">
        <v>8.92</v>
      </c>
      <c r="G61" s="25">
        <v>53.4970934165</v>
      </c>
      <c r="H61" s="25">
        <v>22.76</v>
      </c>
      <c r="I61" s="25">
        <v>11.968999999999999</v>
      </c>
      <c r="J61" s="25">
        <v>2.8572500000000001</v>
      </c>
      <c r="K61" s="25">
        <v>4.4649180000000008</v>
      </c>
      <c r="L61" s="25">
        <v>4.197438</v>
      </c>
      <c r="M61" s="25">
        <v>0</v>
      </c>
      <c r="N61" s="25">
        <v>8.7228999999999992</v>
      </c>
      <c r="O61" s="37"/>
      <c r="P61" s="15"/>
      <c r="Q61" s="15"/>
      <c r="R61" s="15"/>
      <c r="S61" s="15"/>
      <c r="T61" s="15"/>
      <c r="U61" s="15"/>
    </row>
    <row r="62" spans="1:21" x14ac:dyDescent="0.25">
      <c r="A62" s="4"/>
      <c r="B62" s="6" t="s">
        <v>46</v>
      </c>
      <c r="C62" s="6"/>
      <c r="D62" s="6">
        <v>252446.99200000009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37"/>
      <c r="R62" s="15"/>
    </row>
    <row r="63" spans="1:21" x14ac:dyDescent="0.25">
      <c r="A63" s="4"/>
      <c r="B63" s="4"/>
      <c r="C63" s="4" t="s">
        <v>47</v>
      </c>
      <c r="D63" s="4">
        <v>107873</v>
      </c>
      <c r="E63" s="4" t="s">
        <v>76</v>
      </c>
      <c r="F63" s="25">
        <v>82593</v>
      </c>
      <c r="G63" s="25">
        <v>83425.101394437646</v>
      </c>
      <c r="H63" s="25">
        <v>111437</v>
      </c>
      <c r="I63" s="25">
        <v>96893</v>
      </c>
      <c r="J63" s="25">
        <v>105366</v>
      </c>
      <c r="K63" s="25">
        <v>105922</v>
      </c>
      <c r="L63" s="25">
        <v>122075</v>
      </c>
      <c r="M63" s="25">
        <v>129850</v>
      </c>
      <c r="N63" s="25">
        <v>135483</v>
      </c>
      <c r="O63" s="37"/>
      <c r="R63" s="15"/>
    </row>
    <row r="64" spans="1:21" x14ac:dyDescent="0.25">
      <c r="A64" s="4"/>
      <c r="B64" s="4"/>
      <c r="C64" s="4" t="s">
        <v>48</v>
      </c>
      <c r="D64" s="4">
        <v>5137</v>
      </c>
      <c r="E64" s="4" t="s">
        <v>73</v>
      </c>
      <c r="F64" s="25">
        <v>288</v>
      </c>
      <c r="G64" s="25">
        <v>1224</v>
      </c>
      <c r="H64" s="25">
        <v>5845</v>
      </c>
      <c r="I64" s="25">
        <v>1847</v>
      </c>
      <c r="J64" s="25">
        <v>899</v>
      </c>
      <c r="K64" s="25">
        <v>74.8</v>
      </c>
      <c r="L64" s="25">
        <v>4412</v>
      </c>
      <c r="M64" s="25">
        <v>26836</v>
      </c>
      <c r="N64" s="25">
        <v>73516</v>
      </c>
      <c r="O64" s="37"/>
      <c r="P64" s="22"/>
      <c r="Q64" s="22"/>
      <c r="R64" s="15"/>
    </row>
    <row r="65" spans="1:20" x14ac:dyDescent="0.25">
      <c r="A65" s="4"/>
      <c r="B65" s="6"/>
      <c r="C65" s="4" t="s">
        <v>49</v>
      </c>
      <c r="D65" s="4">
        <v>139436.99200000009</v>
      </c>
      <c r="E65" s="4" t="s">
        <v>79</v>
      </c>
      <c r="F65" s="25">
        <v>128498.9439999999</v>
      </c>
      <c r="G65" s="25">
        <v>111693.72900000006</v>
      </c>
      <c r="H65" s="25">
        <v>113834.53100000003</v>
      </c>
      <c r="I65" s="25">
        <v>106100.8</v>
      </c>
      <c r="J65" s="25">
        <v>69312.736000000077</v>
      </c>
      <c r="K65" s="25">
        <v>90798.504834649939</v>
      </c>
      <c r="L65" s="25">
        <v>94636.766499999881</v>
      </c>
      <c r="M65" s="25">
        <v>103776.8281</v>
      </c>
      <c r="N65" s="25">
        <v>97779</v>
      </c>
      <c r="O65" s="37"/>
      <c r="R65" s="15"/>
    </row>
    <row r="66" spans="1:20" x14ac:dyDescent="0.25">
      <c r="A66" s="4"/>
      <c r="B66" s="6" t="s">
        <v>27</v>
      </c>
      <c r="C66" s="6"/>
      <c r="D66" s="6">
        <v>151462.97430194434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37"/>
      <c r="R66" s="15"/>
    </row>
    <row r="67" spans="1:20" x14ac:dyDescent="0.25">
      <c r="A67" s="4"/>
      <c r="B67" s="4"/>
      <c r="C67" s="4" t="s">
        <v>50</v>
      </c>
      <c r="D67" s="4">
        <v>12051.964921875</v>
      </c>
      <c r="E67" s="4" t="s">
        <v>81</v>
      </c>
      <c r="F67" s="25">
        <v>10088.161800000002</v>
      </c>
      <c r="G67" s="25">
        <v>5454.4966749999985</v>
      </c>
      <c r="H67" s="25">
        <v>9176.8785400000033</v>
      </c>
      <c r="I67" s="25">
        <v>11856.805015000004</v>
      </c>
      <c r="J67" s="25">
        <v>12382.294</v>
      </c>
      <c r="K67" s="25">
        <v>12249.22833</v>
      </c>
      <c r="L67" s="25">
        <v>12460.5111</v>
      </c>
      <c r="M67" s="25">
        <v>12147.835569999999</v>
      </c>
      <c r="N67" s="25">
        <v>11371.474480000001</v>
      </c>
      <c r="O67" s="37"/>
      <c r="P67" s="16"/>
      <c r="Q67" s="17"/>
      <c r="R67" s="15"/>
    </row>
    <row r="68" spans="1:20" x14ac:dyDescent="0.25">
      <c r="A68" s="4"/>
      <c r="B68" s="4"/>
      <c r="C68" s="4" t="s">
        <v>51</v>
      </c>
      <c r="D68" s="4">
        <v>132380.558578125</v>
      </c>
      <c r="E68" s="4" t="s">
        <v>79</v>
      </c>
      <c r="F68" s="25">
        <v>133201.51725</v>
      </c>
      <c r="G68" s="25">
        <v>104900.61600000001</v>
      </c>
      <c r="H68" s="25">
        <v>46820.326500000003</v>
      </c>
      <c r="I68" s="25">
        <v>95751.42525</v>
      </c>
      <c r="J68" s="25">
        <v>154649.47687499999</v>
      </c>
      <c r="K68" s="25">
        <v>143901.891</v>
      </c>
      <c r="L68" s="25">
        <v>136159.38974999997</v>
      </c>
      <c r="M68" s="25">
        <v>132900.08025</v>
      </c>
      <c r="N68" s="25">
        <v>114958.82625000001</v>
      </c>
      <c r="O68" s="37"/>
      <c r="P68" s="16"/>
      <c r="Q68" s="17"/>
      <c r="R68" s="29"/>
    </row>
    <row r="69" spans="1:20" x14ac:dyDescent="0.25">
      <c r="A69" s="4"/>
      <c r="B69" s="4"/>
      <c r="C69" s="4" t="s">
        <v>52</v>
      </c>
      <c r="D69" s="4">
        <v>0</v>
      </c>
      <c r="E69" s="4" t="s">
        <v>77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37"/>
      <c r="P69" s="15"/>
      <c r="Q69" s="17"/>
      <c r="R69" s="15"/>
    </row>
    <row r="70" spans="1:20" x14ac:dyDescent="0.25">
      <c r="A70" s="4"/>
      <c r="B70" s="6"/>
      <c r="C70" s="4" t="s">
        <v>53</v>
      </c>
      <c r="D70" s="4">
        <v>7030.4508019443256</v>
      </c>
      <c r="E70" s="4" t="s">
        <v>79</v>
      </c>
      <c r="F70" s="25">
        <v>2191.23</v>
      </c>
      <c r="G70" s="25">
        <v>5951.7</v>
      </c>
      <c r="H70" s="25">
        <v>10559.880000000001</v>
      </c>
      <c r="I70" s="25">
        <v>2556.3599999999997</v>
      </c>
      <c r="J70" s="25">
        <v>6782.5349999999999</v>
      </c>
      <c r="K70" s="25">
        <v>3255.7650000000003</v>
      </c>
      <c r="L70" s="25">
        <v>71.91</v>
      </c>
      <c r="M70" s="25">
        <v>1699.29</v>
      </c>
      <c r="N70" s="25">
        <v>4079.2799999999997</v>
      </c>
      <c r="O70" s="37"/>
      <c r="P70" s="16"/>
      <c r="Q70" s="17"/>
    </row>
    <row r="71" spans="1:20" x14ac:dyDescent="0.25">
      <c r="A71" s="4"/>
      <c r="B71" s="6" t="s">
        <v>54</v>
      </c>
      <c r="C71" s="6"/>
      <c r="D71" s="6">
        <v>102246.951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37"/>
      <c r="P71" s="15"/>
      <c r="Q71" s="15"/>
    </row>
    <row r="72" spans="1:20" x14ac:dyDescent="0.25">
      <c r="A72" s="4"/>
      <c r="B72" s="4"/>
      <c r="C72" s="4" t="s">
        <v>55</v>
      </c>
      <c r="D72" s="4">
        <v>51160.25</v>
      </c>
      <c r="E72" s="4" t="s">
        <v>73</v>
      </c>
      <c r="F72" s="25">
        <v>30628.029999999988</v>
      </c>
      <c r="G72" s="25">
        <v>40766.019999999997</v>
      </c>
      <c r="H72" s="25">
        <v>58184.380000000012</v>
      </c>
      <c r="I72" s="25">
        <v>42085.809999999983</v>
      </c>
      <c r="J72" s="25">
        <v>1418.179999999993</v>
      </c>
      <c r="K72" s="25">
        <v>53.400000000023283</v>
      </c>
      <c r="L72" s="25">
        <v>17870.690000000002</v>
      </c>
      <c r="M72" s="25">
        <v>24164.089999999997</v>
      </c>
      <c r="N72" s="25">
        <v>20788.39</v>
      </c>
      <c r="O72" s="37"/>
      <c r="P72" s="15"/>
      <c r="Q72" s="15"/>
    </row>
    <row r="73" spans="1:20" x14ac:dyDescent="0.25">
      <c r="A73" s="4"/>
      <c r="B73" s="4"/>
      <c r="C73" s="4" t="s">
        <v>56</v>
      </c>
      <c r="D73" s="4">
        <v>5999.2800000000061</v>
      </c>
      <c r="E73" s="4" t="s">
        <v>74</v>
      </c>
      <c r="F73" s="25">
        <v>5094.6474000000235</v>
      </c>
      <c r="G73" s="25">
        <v>12357.014699999891</v>
      </c>
      <c r="H73" s="25">
        <v>16363.14390000001</v>
      </c>
      <c r="I73" s="25">
        <v>13661.653000000078</v>
      </c>
      <c r="J73" s="25">
        <v>15179.699499999944</v>
      </c>
      <c r="K73" s="25">
        <v>9724.1999999999971</v>
      </c>
      <c r="L73" s="25">
        <v>10704.660000000003</v>
      </c>
      <c r="M73" s="25">
        <v>7564.6699999999983</v>
      </c>
      <c r="N73" s="25">
        <v>8399.4700000000012</v>
      </c>
      <c r="O73" s="37"/>
      <c r="P73" s="15"/>
      <c r="Q73" s="15"/>
    </row>
    <row r="74" spans="1:20" x14ac:dyDescent="0.25">
      <c r="A74" s="4"/>
      <c r="B74" s="6"/>
      <c r="C74" s="4" t="s">
        <v>57</v>
      </c>
      <c r="D74" s="4">
        <v>45087.421000000002</v>
      </c>
      <c r="E74" s="4" t="s">
        <v>73</v>
      </c>
      <c r="F74" s="25">
        <v>10430.728999999988</v>
      </c>
      <c r="G74" s="25">
        <v>18511.830000000016</v>
      </c>
      <c r="H74" s="25">
        <v>24010.97600000001</v>
      </c>
      <c r="I74" s="25">
        <v>15157.84299999999</v>
      </c>
      <c r="J74" s="25">
        <v>56224.540999999997</v>
      </c>
      <c r="K74" s="25">
        <v>52335.484500000006</v>
      </c>
      <c r="L74" s="25">
        <v>39974.112999999998</v>
      </c>
      <c r="M74" s="25">
        <v>36125.709999999985</v>
      </c>
      <c r="N74" s="25">
        <v>25708.176000000003</v>
      </c>
      <c r="O74" s="37"/>
    </row>
    <row r="75" spans="1:20" x14ac:dyDescent="0.25">
      <c r="A75" s="12"/>
      <c r="B75" s="12"/>
      <c r="C75" s="12" t="s">
        <v>60</v>
      </c>
      <c r="D75" s="12">
        <v>787679.77797194431</v>
      </c>
      <c r="E75" s="12"/>
      <c r="F75" s="12">
        <f t="shared" ref="F75:N75" si="2">SUM(F5:F74)</f>
        <v>799009.97635654372</v>
      </c>
      <c r="G75" s="12">
        <f t="shared" si="2"/>
        <v>741591.24041285412</v>
      </c>
      <c r="H75" s="12">
        <f t="shared" si="2"/>
        <v>801327.89973999979</v>
      </c>
      <c r="I75" s="12">
        <f t="shared" si="2"/>
        <v>788533.48971500015</v>
      </c>
      <c r="J75" s="12">
        <f t="shared" si="2"/>
        <v>795925.87447499984</v>
      </c>
      <c r="K75" s="12">
        <f t="shared" si="2"/>
        <v>759801.55498265033</v>
      </c>
      <c r="L75" s="12">
        <f t="shared" si="2"/>
        <v>784426.24181199982</v>
      </c>
      <c r="M75" s="12">
        <f t="shared" si="2"/>
        <v>798868.28497412568</v>
      </c>
      <c r="N75" s="12">
        <f t="shared" si="2"/>
        <v>815391.61329999997</v>
      </c>
      <c r="O75" s="37"/>
      <c r="Q75" s="3"/>
      <c r="R75" s="3"/>
      <c r="S75" s="3"/>
      <c r="T75" s="3"/>
    </row>
    <row r="76" spans="1:20" x14ac:dyDescent="0.25">
      <c r="H76" s="1"/>
      <c r="I76" s="1"/>
      <c r="J76" s="1"/>
      <c r="K76" s="1"/>
      <c r="L76" s="1"/>
      <c r="M76" s="1"/>
      <c r="N76" s="1"/>
    </row>
    <row r="77" spans="1:20" x14ac:dyDescent="0.25">
      <c r="H77" s="1"/>
      <c r="I77" s="1"/>
      <c r="J77" s="1"/>
      <c r="K77" s="1"/>
      <c r="L77" s="1"/>
      <c r="M77" s="1"/>
      <c r="N77" s="1"/>
    </row>
    <row r="78" spans="1:20" x14ac:dyDescent="0.25">
      <c r="H78" s="1"/>
      <c r="I78" s="1"/>
      <c r="J78" s="1"/>
      <c r="K78" s="1"/>
      <c r="L78" s="1"/>
      <c r="M78" s="1"/>
      <c r="N78" s="1"/>
    </row>
    <row r="79" spans="1:20" x14ac:dyDescent="0.25">
      <c r="H79" s="1"/>
      <c r="I79" s="1"/>
      <c r="J79" s="1"/>
      <c r="K79" s="1"/>
      <c r="L79" s="1"/>
      <c r="M79" s="1"/>
      <c r="N79" s="1"/>
    </row>
    <row r="80" spans="1:20" x14ac:dyDescent="0.25">
      <c r="F80" s="35"/>
      <c r="G80" s="35"/>
      <c r="H80" s="35"/>
      <c r="I80" s="35"/>
      <c r="J80" s="35"/>
      <c r="K80" s="35"/>
      <c r="L80" s="35"/>
      <c r="M80" s="35"/>
      <c r="N80" s="35"/>
    </row>
    <row r="82" spans="6:14" x14ac:dyDescent="0.25">
      <c r="F82" s="35"/>
      <c r="G82" s="35"/>
      <c r="H82" s="35"/>
      <c r="I82" s="35"/>
      <c r="J82" s="35"/>
      <c r="K82" s="35"/>
      <c r="L82" s="35"/>
      <c r="M82" s="35"/>
      <c r="N82" s="3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Generación Bruta ENE-SEPT_19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Danira Rodrigo</dc:creator>
  <cp:lastModifiedBy>Zonia Kunka Morales Salomon</cp:lastModifiedBy>
  <cp:lastPrinted>2019-01-29T00:00:29Z</cp:lastPrinted>
  <dcterms:created xsi:type="dcterms:W3CDTF">2018-07-27T21:50:01Z</dcterms:created>
  <dcterms:modified xsi:type="dcterms:W3CDTF">2019-10-29T13:44:47Z</dcterms:modified>
</cp:coreProperties>
</file>